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60" windowHeight="9045"/>
  </bookViews>
  <sheets>
    <sheet name="Reisemobile-1" sheetId="1" r:id="rId1"/>
    <sheet name="Reisemobile-2" sheetId="5" r:id="rId2"/>
    <sheet name="Preisberechnung" sheetId="2" r:id="rId3"/>
    <sheet name="Zuladung" sheetId="12" r:id="rId4"/>
    <sheet name="Hilfstabelle" sheetId="6" state="hidden" r:id="rId5"/>
  </sheets>
  <definedNames>
    <definedName name="_xlnm._FilterDatabase" localSheetId="0" hidden="1">'Reisemobile-1'!$A$6:$N$278</definedName>
    <definedName name="_xlnm._FilterDatabase" localSheetId="1" hidden="1">'Reisemobile-2'!$A$1:$M$273</definedName>
    <definedName name="_xlnm.Print_Area" localSheetId="2">Preisberechnung!$A$1:$C$14</definedName>
    <definedName name="_xlnm.Print_Titles" localSheetId="0">'Reisemobile-1'!$6:$6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7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7" i="1"/>
  <c r="F10" i="2" l="1"/>
  <c r="K3" i="6"/>
  <c r="B3" i="6"/>
  <c r="G6" i="6" s="1"/>
  <c r="B4" i="6" l="1"/>
  <c r="B5" i="6"/>
  <c r="G8" i="6"/>
  <c r="H8" i="1" l="1"/>
  <c r="H10" i="1"/>
  <c r="H9" i="1"/>
  <c r="H11" i="1"/>
  <c r="H12" i="1"/>
  <c r="H13" i="1"/>
  <c r="H14" i="1"/>
  <c r="H15" i="1"/>
  <c r="H16" i="1"/>
  <c r="H17" i="1"/>
  <c r="H18" i="1"/>
  <c r="H20" i="1"/>
  <c r="H21" i="1"/>
  <c r="H19" i="1"/>
  <c r="H22" i="1"/>
  <c r="H23" i="1"/>
  <c r="H24" i="1"/>
  <c r="H25" i="1"/>
  <c r="H26" i="1"/>
  <c r="H27" i="1"/>
  <c r="H28" i="1"/>
  <c r="H29" i="1"/>
  <c r="H30" i="1"/>
  <c r="H32" i="1"/>
  <c r="H31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5" i="1"/>
  <c r="H47" i="1"/>
  <c r="H48" i="1"/>
  <c r="H49" i="1"/>
  <c r="H50" i="1"/>
  <c r="H51" i="1"/>
  <c r="H52" i="1"/>
  <c r="H55" i="1"/>
  <c r="H56" i="1"/>
  <c r="H53" i="1"/>
  <c r="H54" i="1"/>
  <c r="H58" i="1"/>
  <c r="H57" i="1"/>
  <c r="H59" i="1"/>
  <c r="H60" i="1"/>
  <c r="H61" i="1"/>
  <c r="H62" i="1"/>
  <c r="H63" i="1"/>
  <c r="H64" i="1"/>
  <c r="H65" i="1"/>
  <c r="H66" i="1"/>
  <c r="H67" i="1"/>
  <c r="H69" i="1"/>
  <c r="H68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8" i="1"/>
  <c r="H89" i="1"/>
  <c r="H87" i="1"/>
  <c r="H90" i="1"/>
  <c r="H91" i="1"/>
  <c r="H92" i="1"/>
  <c r="H93" i="1"/>
  <c r="H94" i="1"/>
  <c r="H95" i="1"/>
  <c r="H97" i="1"/>
  <c r="H96" i="1"/>
  <c r="H98" i="1"/>
  <c r="H99" i="1"/>
  <c r="H100" i="1"/>
  <c r="H102" i="1"/>
  <c r="H103" i="1"/>
  <c r="H104" i="1"/>
  <c r="H101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6" i="1"/>
  <c r="H125" i="1"/>
  <c r="H127" i="1"/>
  <c r="H128" i="1"/>
  <c r="H129" i="1"/>
  <c r="H130" i="1"/>
  <c r="H131" i="1"/>
  <c r="H132" i="1"/>
  <c r="H133" i="1"/>
  <c r="H134" i="1"/>
  <c r="H135" i="1"/>
  <c r="H136" i="1"/>
  <c r="H138" i="1"/>
  <c r="H137" i="1"/>
  <c r="H139" i="1"/>
  <c r="H140" i="1"/>
  <c r="H141" i="1"/>
  <c r="H142" i="1"/>
  <c r="H143" i="1"/>
  <c r="H144" i="1"/>
  <c r="H145" i="1"/>
  <c r="H147" i="1"/>
  <c r="H146" i="1"/>
  <c r="H148" i="1"/>
  <c r="H149" i="1"/>
  <c r="H151" i="1"/>
  <c r="H150" i="1"/>
  <c r="H152" i="1"/>
  <c r="H153" i="1"/>
  <c r="H155" i="1"/>
  <c r="H154" i="1"/>
  <c r="H156" i="1"/>
  <c r="H157" i="1"/>
  <c r="H158" i="1"/>
  <c r="H159" i="1"/>
  <c r="H161" i="1"/>
  <c r="H160" i="1"/>
  <c r="H162" i="1"/>
  <c r="H163" i="1"/>
  <c r="H164" i="1"/>
  <c r="H165" i="1"/>
  <c r="H166" i="1"/>
  <c r="H167" i="1"/>
  <c r="H168" i="1"/>
  <c r="H169" i="1"/>
  <c r="H172" i="1"/>
  <c r="H170" i="1"/>
  <c r="H173" i="1"/>
  <c r="H171" i="1"/>
  <c r="H174" i="1"/>
  <c r="H175" i="1"/>
  <c r="H176" i="1"/>
  <c r="H177" i="1"/>
  <c r="H179" i="1"/>
  <c r="H178" i="1"/>
  <c r="H180" i="1"/>
  <c r="H181" i="1"/>
  <c r="H182" i="1"/>
  <c r="H183" i="1"/>
  <c r="H184" i="1"/>
  <c r="H185" i="1"/>
  <c r="H186" i="1"/>
  <c r="H188" i="1"/>
  <c r="H187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6" i="1"/>
  <c r="H217" i="1"/>
  <c r="H215" i="1"/>
  <c r="H218" i="1"/>
  <c r="H220" i="1"/>
  <c r="H219" i="1"/>
  <c r="H221" i="1"/>
  <c r="H222" i="1"/>
  <c r="H223" i="1"/>
  <c r="H224" i="1"/>
  <c r="H225" i="1"/>
  <c r="H228" i="1"/>
  <c r="H226" i="1"/>
  <c r="H227" i="1"/>
  <c r="H229" i="1"/>
  <c r="H230" i="1"/>
  <c r="H232" i="1"/>
  <c r="H231" i="1"/>
  <c r="H233" i="1"/>
  <c r="H235" i="1"/>
  <c r="H236" i="1"/>
  <c r="H234" i="1"/>
  <c r="H237" i="1"/>
  <c r="H238" i="1"/>
  <c r="H239" i="1"/>
  <c r="H241" i="1"/>
  <c r="H242" i="1"/>
  <c r="H240" i="1"/>
  <c r="H243" i="1"/>
  <c r="H244" i="1"/>
  <c r="H245" i="1"/>
  <c r="H246" i="1"/>
  <c r="H247" i="1"/>
  <c r="H248" i="1"/>
  <c r="H253" i="1"/>
  <c r="H249" i="1"/>
  <c r="H250" i="1"/>
  <c r="H251" i="1"/>
  <c r="H252" i="1"/>
  <c r="H254" i="1"/>
  <c r="H256" i="1"/>
  <c r="H255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70" i="1"/>
  <c r="H271" i="1"/>
  <c r="H269" i="1"/>
  <c r="H272" i="1"/>
  <c r="H273" i="1"/>
  <c r="H274" i="1"/>
  <c r="H275" i="1"/>
  <c r="H276" i="1"/>
  <c r="H277" i="1"/>
  <c r="H278" i="1"/>
  <c r="H7" i="1"/>
  <c r="K4" i="6" l="1"/>
  <c r="B10" i="6" s="1"/>
  <c r="B8" i="2"/>
  <c r="L8" i="1"/>
  <c r="L10" i="1"/>
  <c r="L9" i="1"/>
  <c r="L11" i="1"/>
  <c r="L12" i="1"/>
  <c r="L13" i="1"/>
  <c r="L14" i="1"/>
  <c r="L15" i="1"/>
  <c r="L16" i="1"/>
  <c r="L17" i="1"/>
  <c r="L18" i="1"/>
  <c r="L20" i="1"/>
  <c r="L21" i="1"/>
  <c r="L19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6" i="1"/>
  <c r="L45" i="1"/>
  <c r="L47" i="1"/>
  <c r="L48" i="1"/>
  <c r="L49" i="1"/>
  <c r="L50" i="1"/>
  <c r="L51" i="1"/>
  <c r="L52" i="1"/>
  <c r="L55" i="1"/>
  <c r="L56" i="1"/>
  <c r="L53" i="1"/>
  <c r="L54" i="1"/>
  <c r="L58" i="1"/>
  <c r="L57" i="1"/>
  <c r="L59" i="1"/>
  <c r="L60" i="1"/>
  <c r="L61" i="1"/>
  <c r="L62" i="1"/>
  <c r="L63" i="1"/>
  <c r="L64" i="1"/>
  <c r="L65" i="1"/>
  <c r="L66" i="1"/>
  <c r="L67" i="1"/>
  <c r="L69" i="1"/>
  <c r="L68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8" i="1"/>
  <c r="L89" i="1"/>
  <c r="L87" i="1"/>
  <c r="L90" i="1"/>
  <c r="L91" i="1"/>
  <c r="L92" i="1"/>
  <c r="L93" i="1"/>
  <c r="L94" i="1"/>
  <c r="L95" i="1"/>
  <c r="L97" i="1"/>
  <c r="L96" i="1"/>
  <c r="L98" i="1"/>
  <c r="L99" i="1"/>
  <c r="L100" i="1"/>
  <c r="L102" i="1"/>
  <c r="L103" i="1"/>
  <c r="L104" i="1"/>
  <c r="L101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6" i="1"/>
  <c r="L125" i="1"/>
  <c r="L127" i="1"/>
  <c r="L128" i="1"/>
  <c r="L129" i="1"/>
  <c r="L130" i="1"/>
  <c r="L131" i="1"/>
  <c r="L132" i="1"/>
  <c r="L133" i="1"/>
  <c r="L134" i="1"/>
  <c r="L135" i="1"/>
  <c r="L136" i="1"/>
  <c r="L138" i="1"/>
  <c r="L137" i="1"/>
  <c r="L139" i="1"/>
  <c r="L140" i="1"/>
  <c r="L141" i="1"/>
  <c r="L142" i="1"/>
  <c r="L143" i="1"/>
  <c r="L144" i="1"/>
  <c r="L145" i="1"/>
  <c r="L147" i="1"/>
  <c r="L146" i="1"/>
  <c r="L148" i="1"/>
  <c r="L149" i="1"/>
  <c r="L151" i="1"/>
  <c r="L150" i="1"/>
  <c r="L152" i="1"/>
  <c r="L153" i="1"/>
  <c r="L155" i="1"/>
  <c r="L154" i="1"/>
  <c r="L156" i="1"/>
  <c r="L157" i="1"/>
  <c r="L158" i="1"/>
  <c r="L159" i="1"/>
  <c r="L161" i="1"/>
  <c r="L160" i="1"/>
  <c r="L162" i="1"/>
  <c r="L163" i="1"/>
  <c r="L164" i="1"/>
  <c r="L165" i="1"/>
  <c r="L166" i="1"/>
  <c r="L167" i="1"/>
  <c r="L168" i="1"/>
  <c r="L169" i="1"/>
  <c r="L172" i="1"/>
  <c r="L170" i="1"/>
  <c r="L173" i="1"/>
  <c r="L171" i="1"/>
  <c r="L174" i="1"/>
  <c r="L175" i="1"/>
  <c r="L176" i="1"/>
  <c r="L177" i="1"/>
  <c r="L179" i="1"/>
  <c r="L178" i="1"/>
  <c r="L182" i="1"/>
  <c r="L180" i="1"/>
  <c r="L181" i="1"/>
  <c r="L183" i="1"/>
  <c r="L184" i="1"/>
  <c r="L185" i="1"/>
  <c r="L186" i="1"/>
  <c r="L188" i="1"/>
  <c r="L187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7" i="1"/>
  <c r="L216" i="1"/>
  <c r="L215" i="1"/>
  <c r="L218" i="1"/>
  <c r="L220" i="1"/>
  <c r="L219" i="1"/>
  <c r="L221" i="1"/>
  <c r="L222" i="1"/>
  <c r="L223" i="1"/>
  <c r="L224" i="1"/>
  <c r="L225" i="1"/>
  <c r="L228" i="1"/>
  <c r="L226" i="1"/>
  <c r="L227" i="1"/>
  <c r="L229" i="1"/>
  <c r="L230" i="1"/>
  <c r="L232" i="1"/>
  <c r="L231" i="1"/>
  <c r="L233" i="1"/>
  <c r="L235" i="1"/>
  <c r="L236" i="1"/>
  <c r="L234" i="1"/>
  <c r="L237" i="1"/>
  <c r="L238" i="1"/>
  <c r="L239" i="1"/>
  <c r="L241" i="1"/>
  <c r="L242" i="1"/>
  <c r="L240" i="1"/>
  <c r="L243" i="1"/>
  <c r="L244" i="1"/>
  <c r="L245" i="1"/>
  <c r="L247" i="1"/>
  <c r="L246" i="1"/>
  <c r="L248" i="1"/>
  <c r="L250" i="1"/>
  <c r="L251" i="1"/>
  <c r="L252" i="1"/>
  <c r="L253" i="1"/>
  <c r="L249" i="1"/>
  <c r="L254" i="1"/>
  <c r="L256" i="1"/>
  <c r="L255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70" i="1"/>
  <c r="L271" i="1"/>
  <c r="L269" i="1"/>
  <c r="L272" i="1"/>
  <c r="L273" i="1"/>
  <c r="L274" i="1"/>
  <c r="L275" i="1"/>
  <c r="L276" i="1"/>
  <c r="L277" i="1"/>
  <c r="L278" i="1"/>
  <c r="L7" i="1"/>
  <c r="B10" i="2" l="1"/>
  <c r="B11" i="2" l="1"/>
  <c r="B12" i="2" s="1"/>
  <c r="B14" i="2" s="1"/>
  <c r="E281" i="1" l="1"/>
  <c r="B4" i="2" l="1"/>
  <c r="B5" i="2"/>
</calcChain>
</file>

<file path=xl/sharedStrings.xml><?xml version="1.0" encoding="utf-8"?>
<sst xmlns="http://schemas.openxmlformats.org/spreadsheetml/2006/main" count="2244" uniqueCount="342">
  <si>
    <t>Hersteller</t>
  </si>
  <si>
    <t>Modell</t>
  </si>
  <si>
    <t>Typ</t>
  </si>
  <si>
    <t>Leistung in kW</t>
  </si>
  <si>
    <t>Frischwasser</t>
  </si>
  <si>
    <t>Abwasser</t>
  </si>
  <si>
    <t>Sanitärraum</t>
  </si>
  <si>
    <t>Personen</t>
  </si>
  <si>
    <t>Masse in fahrbereitem Zustand</t>
  </si>
  <si>
    <t>Masse zulässig</t>
  </si>
  <si>
    <t>Innenhöhe</t>
  </si>
  <si>
    <t>Länge</t>
  </si>
  <si>
    <t>Bürstner</t>
  </si>
  <si>
    <t>Brevio t 600</t>
  </si>
  <si>
    <t>Kompakt</t>
  </si>
  <si>
    <t>kombiniert</t>
  </si>
  <si>
    <t>Halbdinette</t>
  </si>
  <si>
    <t>Brevio t 640</t>
  </si>
  <si>
    <t>Tavel Van t 571 G</t>
  </si>
  <si>
    <t>Teilintegriert</t>
  </si>
  <si>
    <t>Tavel Van t 620 G</t>
  </si>
  <si>
    <t>Nexxo t 569</t>
  </si>
  <si>
    <t>Halbdinette, Zusatztisch</t>
  </si>
  <si>
    <t>Nexxo t 660</t>
  </si>
  <si>
    <t>Nexxo t 687</t>
  </si>
  <si>
    <t>Nexxo t 715 G</t>
  </si>
  <si>
    <t>Halbdinette, Bank, Zusatztisch</t>
  </si>
  <si>
    <t>Nexxo t 720</t>
  </si>
  <si>
    <t>Nexxo t 728 G</t>
  </si>
  <si>
    <t>Nexxo t 729</t>
  </si>
  <si>
    <t>Nexxo t 740</t>
  </si>
  <si>
    <t>Ixeo time it 585</t>
  </si>
  <si>
    <t>L-Sofa, drehbare Vordersitze, Bank</t>
  </si>
  <si>
    <t>Ixeo time it 590</t>
  </si>
  <si>
    <t>Ixeo time it 650</t>
  </si>
  <si>
    <t>Dinette</t>
  </si>
  <si>
    <t>Ixeo time it 660</t>
  </si>
  <si>
    <t>Ixeo time it 670 G</t>
  </si>
  <si>
    <t>Ixeo time it 695</t>
  </si>
  <si>
    <t>Ixeo time it 734</t>
  </si>
  <si>
    <t>separiert</t>
  </si>
  <si>
    <t>Ixeo time it 745</t>
  </si>
  <si>
    <t>Ixeo it 664</t>
  </si>
  <si>
    <t>Ixeo it 700</t>
  </si>
  <si>
    <t>Ixeo it 710 G</t>
  </si>
  <si>
    <t>Ixeo it 726 G</t>
  </si>
  <si>
    <t>Ixeo it 735</t>
  </si>
  <si>
    <t>Ixeo it 740</t>
  </si>
  <si>
    <t>Ixeo Plus time it 700</t>
  </si>
  <si>
    <t>Ixeo Plus time it 724</t>
  </si>
  <si>
    <t>Ixeo Plus time it 726 G</t>
  </si>
  <si>
    <t>Ixeo Plus time it 875 G</t>
  </si>
  <si>
    <t>Viseo i 690 G</t>
  </si>
  <si>
    <t>Integriert</t>
  </si>
  <si>
    <t>Viseo i 707</t>
  </si>
  <si>
    <t>Viseo i 707 P</t>
  </si>
  <si>
    <t>L-Sofa, drehbare Vordersitze</t>
  </si>
  <si>
    <t>Viseo i 725</t>
  </si>
  <si>
    <t>Viseo i 726</t>
  </si>
  <si>
    <t>Viseo i 737 G</t>
  </si>
  <si>
    <t>Aviano i 709</t>
  </si>
  <si>
    <t>Aviano i 727</t>
  </si>
  <si>
    <t>Aviano i 728 G</t>
  </si>
  <si>
    <t>Aviano i 739 G</t>
  </si>
  <si>
    <t>Aviano i 870 G</t>
  </si>
  <si>
    <t>Aviano i 875 G</t>
  </si>
  <si>
    <t>Elegance i 800 G</t>
  </si>
  <si>
    <t>Elegance i 810 G</t>
  </si>
  <si>
    <t>Elegance i 890 G</t>
  </si>
  <si>
    <t>Elegance i 895 G</t>
  </si>
  <si>
    <t>Grand Panorama i 830 G</t>
  </si>
  <si>
    <t>Grand Panorama i 910 G</t>
  </si>
  <si>
    <t>Grand Panorama i 915 G</t>
  </si>
  <si>
    <t>Grand Panorama i 920 G</t>
  </si>
  <si>
    <t>Argos time A 650</t>
  </si>
  <si>
    <t>Alkoven</t>
  </si>
  <si>
    <t>Argos time A 660</t>
  </si>
  <si>
    <t>Argos time A 670 G</t>
  </si>
  <si>
    <t>Argos A 747-2 G</t>
  </si>
  <si>
    <t>Dinette, Bank</t>
  </si>
  <si>
    <t>Carado</t>
  </si>
  <si>
    <t>A 361</t>
  </si>
  <si>
    <t>A 461</t>
  </si>
  <si>
    <t>Doppeldinette</t>
  </si>
  <si>
    <t>A 464</t>
  </si>
  <si>
    <t>T 134</t>
  </si>
  <si>
    <t>T 135</t>
  </si>
  <si>
    <t>T 138</t>
  </si>
  <si>
    <t>T 337</t>
  </si>
  <si>
    <t>Halbdinette, Bank</t>
  </si>
  <si>
    <t>T 345</t>
  </si>
  <si>
    <t>T 348</t>
  </si>
  <si>
    <t>T 447</t>
  </si>
  <si>
    <t>T 448</t>
  </si>
  <si>
    <t>T 449</t>
  </si>
  <si>
    <t>Sunlight</t>
  </si>
  <si>
    <t>T 57</t>
  </si>
  <si>
    <t>T 58</t>
  </si>
  <si>
    <t>T 59</t>
  </si>
  <si>
    <t>T 63</t>
  </si>
  <si>
    <t>T 64</t>
  </si>
  <si>
    <t>T 66</t>
  </si>
  <si>
    <t>T 67</t>
  </si>
  <si>
    <t>T 68</t>
  </si>
  <si>
    <t>T 69</t>
  </si>
  <si>
    <t>A 68</t>
  </si>
  <si>
    <t>A 70</t>
  </si>
  <si>
    <t>A 72</t>
  </si>
  <si>
    <t>Dethleffs</t>
  </si>
  <si>
    <t>Globebus T 1</t>
  </si>
  <si>
    <t>Globebus T 2</t>
  </si>
  <si>
    <t>Globebus T 4</t>
  </si>
  <si>
    <t>Globebus T 8</t>
  </si>
  <si>
    <t>Globebus T 11</t>
  </si>
  <si>
    <t>Globebus T 15</t>
  </si>
  <si>
    <t>Globebus I 1</t>
  </si>
  <si>
    <t>Globebus I 2</t>
  </si>
  <si>
    <t>Globebus I 4</t>
  </si>
  <si>
    <t>Globebus I 8</t>
  </si>
  <si>
    <t>Globebus I 11</t>
  </si>
  <si>
    <t>Globebus I 15</t>
  </si>
  <si>
    <t>Globe S T 570</t>
  </si>
  <si>
    <t>Globe S T 584</t>
  </si>
  <si>
    <t>Globe S T 661</t>
  </si>
  <si>
    <t>Globe S T 677</t>
  </si>
  <si>
    <t>Globe S T 685</t>
  </si>
  <si>
    <t>Globe S T 690</t>
  </si>
  <si>
    <t>Globe S A 547</t>
  </si>
  <si>
    <t>Globe S A 598</t>
  </si>
  <si>
    <t>Globe S A 653</t>
  </si>
  <si>
    <t>U-Sofa</t>
  </si>
  <si>
    <t>Globe S A 677</t>
  </si>
  <si>
    <t>Globe S A 678</t>
  </si>
  <si>
    <t>Globe S A 701</t>
  </si>
  <si>
    <t>Advantage T 5701</t>
  </si>
  <si>
    <t>Advantage T 5871</t>
  </si>
  <si>
    <t>Advantage T 6511</t>
  </si>
  <si>
    <t>Advantage T 6811</t>
  </si>
  <si>
    <t>Advantage T 6871</t>
  </si>
  <si>
    <t>Advantage T 7011</t>
  </si>
  <si>
    <t>Advantage T 7091</t>
  </si>
  <si>
    <t>Advantage T 7151</t>
  </si>
  <si>
    <t>Advantage T 7151 EB</t>
  </si>
  <si>
    <t>Advantage I 5701</t>
  </si>
  <si>
    <t>Advantage I 5871</t>
  </si>
  <si>
    <t>Advantage I 6511</t>
  </si>
  <si>
    <t>Advantage I 6811</t>
  </si>
  <si>
    <t>Advantage I 6871</t>
  </si>
  <si>
    <t>Advantage I 7011</t>
  </si>
  <si>
    <t>Advantage I 7091</t>
  </si>
  <si>
    <t>Advantage I 7151</t>
  </si>
  <si>
    <t>Advantage I 7151 EB</t>
  </si>
  <si>
    <t>Globe4 T 5881-4</t>
  </si>
  <si>
    <t>Globe5 T 6401-4</t>
  </si>
  <si>
    <t>Globe6 T 6671-4</t>
  </si>
  <si>
    <t>Globe7 T 6911-4</t>
  </si>
  <si>
    <t>Globe8 T 7151-4</t>
  </si>
  <si>
    <t>Magic Edition T 1 DB</t>
  </si>
  <si>
    <t>Magic Edition T 1 DBM</t>
  </si>
  <si>
    <t>Magic Edition T 1 EB</t>
  </si>
  <si>
    <t>Magic Edition T 1 SG</t>
  </si>
  <si>
    <t>Magic Edition I 1 DB</t>
  </si>
  <si>
    <t>Magic Edition I 1 DBM</t>
  </si>
  <si>
    <t>Magic Edition I 1 EB</t>
  </si>
  <si>
    <t>Magic Edition I 1 SG</t>
  </si>
  <si>
    <t>Magic Edition 4</t>
  </si>
  <si>
    <t>Esprit T 7010-2</t>
  </si>
  <si>
    <t>Esprit T 7090-2</t>
  </si>
  <si>
    <t>Esprit T 7150-2</t>
  </si>
  <si>
    <t>Esprit T 7150-2 E</t>
  </si>
  <si>
    <t>Esprit I 7010-2</t>
  </si>
  <si>
    <t>Esprit I 7090-2</t>
  </si>
  <si>
    <t>Esprit I 7150-2</t>
  </si>
  <si>
    <t>Esprit I 7150-2 E</t>
  </si>
  <si>
    <t>Esprit A 6820-2</t>
  </si>
  <si>
    <t>Esprit A 7870-2</t>
  </si>
  <si>
    <t>Hymer</t>
  </si>
  <si>
    <t>Van Premium 50 512</t>
  </si>
  <si>
    <t>Van Premium 50 562</t>
  </si>
  <si>
    <t>Tramp Premium 50 578</t>
  </si>
  <si>
    <t>Tramp Premium 50 594</t>
  </si>
  <si>
    <t>Tramp Premium 50 598</t>
  </si>
  <si>
    <t>Zwei Einzelsitze, drehbare Vordersitze</t>
  </si>
  <si>
    <t>Tramp Premium 50 674</t>
  </si>
  <si>
    <t>Tramp Premium 50 678</t>
  </si>
  <si>
    <t>Tramp CL 514</t>
  </si>
  <si>
    <t>Tramp CL 554</t>
  </si>
  <si>
    <t>Tramp CL 578</t>
  </si>
  <si>
    <t>Tramp CL 598</t>
  </si>
  <si>
    <t>Tramp CL 614</t>
  </si>
  <si>
    <t>Tramp CL 668</t>
  </si>
  <si>
    <t>Tramp CL 678</t>
  </si>
  <si>
    <t>Tramp CL 698</t>
  </si>
  <si>
    <t>Exsis-i Premium 50 512</t>
  </si>
  <si>
    <t>Exsis-i Premium 50 562</t>
  </si>
  <si>
    <t>Exsis-i 504</t>
  </si>
  <si>
    <t>Exsis-i 524</t>
  </si>
  <si>
    <t>Exsis-i 578</t>
  </si>
  <si>
    <t>Exsis-i 614</t>
  </si>
  <si>
    <t>Exsis-i 644</t>
  </si>
  <si>
    <t>Exsis-i 674</t>
  </si>
  <si>
    <t>Exsis-i 678</t>
  </si>
  <si>
    <t>Exsis-i 698</t>
  </si>
  <si>
    <t>B-Klasse 504</t>
  </si>
  <si>
    <t>B-Klasse 514</t>
  </si>
  <si>
    <t>B-Klasse 534</t>
  </si>
  <si>
    <t>B-Klasse 544</t>
  </si>
  <si>
    <t>B-Klasse 554</t>
  </si>
  <si>
    <t>B-Klasse 578</t>
  </si>
  <si>
    <t>B-Klasse 594</t>
  </si>
  <si>
    <t>B-Klasse 598</t>
  </si>
  <si>
    <t>B-Klasse 678</t>
  </si>
  <si>
    <t>B-Klasse 698</t>
  </si>
  <si>
    <t>B-Klasse SL 674</t>
  </si>
  <si>
    <t>B-Klasse SL 778</t>
  </si>
  <si>
    <t>B-Klasse SL 798</t>
  </si>
  <si>
    <t>Starlight 575</t>
  </si>
  <si>
    <t>Starlight 585</t>
  </si>
  <si>
    <t>Starlight 595</t>
  </si>
  <si>
    <t>Starline 580</t>
  </si>
  <si>
    <t>Starline 680</t>
  </si>
  <si>
    <t>Starline 690</t>
  </si>
  <si>
    <t>Compact 404</t>
  </si>
  <si>
    <t>Compact 474</t>
  </si>
  <si>
    <t>Carthago</t>
  </si>
  <si>
    <t>c-line I 3.7</t>
  </si>
  <si>
    <t>c-line I 3.8</t>
  </si>
  <si>
    <t>c-line I 4.2</t>
  </si>
  <si>
    <t>c-line I 4.2 F</t>
  </si>
  <si>
    <t>c-line I 4.3</t>
  </si>
  <si>
    <t>c-line I 4.7</t>
  </si>
  <si>
    <t>c-line I 4.8</t>
  </si>
  <si>
    <t>c-line I 4.9</t>
  </si>
  <si>
    <t>c-line I 5.0</t>
  </si>
  <si>
    <t>c-line I 5.5 LE</t>
  </si>
  <si>
    <t>c-line I 5.8 Q</t>
  </si>
  <si>
    <t>c-line T 3.8</t>
  </si>
  <si>
    <t>c-line T 4.2</t>
  </si>
  <si>
    <t>c-line T 4.2 F</t>
  </si>
  <si>
    <t>c-line T 4.3</t>
  </si>
  <si>
    <t>c-line T 4.7</t>
  </si>
  <si>
    <t>c-line T 4.8</t>
  </si>
  <si>
    <t>c-line T 4.9</t>
  </si>
  <si>
    <t>c-line T 5</t>
  </si>
  <si>
    <t>c-line T plus 4.7 H</t>
  </si>
  <si>
    <t>c-line T plus 4.8 H</t>
  </si>
  <si>
    <t>c-line T plus 5.2 H</t>
  </si>
  <si>
    <t>e-line I 44 yachting</t>
  </si>
  <si>
    <t>e-line I 47 yachting</t>
  </si>
  <si>
    <t>e-line I 49 yachting</t>
  </si>
  <si>
    <t>e-line I 50 yachting</t>
  </si>
  <si>
    <t>e-line I 51 yachting</t>
  </si>
  <si>
    <t>e-line I 51 QB yachting</t>
  </si>
  <si>
    <t>e-line I 50 linerclass</t>
  </si>
  <si>
    <t>e-line I 51 linerclass</t>
  </si>
  <si>
    <t>e-line I 51 QB linerclass</t>
  </si>
  <si>
    <t>s-plus I 50</t>
  </si>
  <si>
    <t>s-plus I 51</t>
  </si>
  <si>
    <t>s-plus I 52</t>
  </si>
  <si>
    <t>highliner I 50</t>
  </si>
  <si>
    <t>highliner I 54</t>
  </si>
  <si>
    <t>highliner I 59 LE</t>
  </si>
  <si>
    <t>highliner I 62 QB</t>
  </si>
  <si>
    <t>Knaus</t>
  </si>
  <si>
    <t>Van TI 550 MD</t>
  </si>
  <si>
    <t>Van TI 600 ME</t>
  </si>
  <si>
    <t>Van TI 600 MG</t>
  </si>
  <si>
    <t>Sky TI 600 MG</t>
  </si>
  <si>
    <t>L-Sofa, drehbare Vordersitze, Zusatztisch</t>
  </si>
  <si>
    <t>Sky TI 650 MEG</t>
  </si>
  <si>
    <t>Sky TI 650 MF</t>
  </si>
  <si>
    <t>L-Sofa, drehbare Vordersitze, Bank, Zusatztisch</t>
  </si>
  <si>
    <t>Sky TI 650 MG</t>
  </si>
  <si>
    <t>Sky TI 700 MEG</t>
  </si>
  <si>
    <t>Sky TI 700 MX</t>
  </si>
  <si>
    <t>Sun TI 650 LF</t>
  </si>
  <si>
    <t>Sun TI 650 LG</t>
  </si>
  <si>
    <t>Sun TI 650 LEG</t>
  </si>
  <si>
    <t>Sun TI 700 LEG</t>
  </si>
  <si>
    <t>Sun TI 700 LX</t>
  </si>
  <si>
    <t>Sky Wave 650 MF</t>
  </si>
  <si>
    <t>Sky Wave 650 MG</t>
  </si>
  <si>
    <t>Halbdinette, drehbare Vordersitze, Zusatztisch</t>
  </si>
  <si>
    <t>Sky Wave 700 MEG</t>
  </si>
  <si>
    <t>Halbdinette, drehbare Vordersitze, Bank, Zusatztisch</t>
  </si>
  <si>
    <t>Sky Wave 700 MX</t>
  </si>
  <si>
    <t>Sky Traveller 500 D</t>
  </si>
  <si>
    <t>Sky Traveller 600 D</t>
  </si>
  <si>
    <t>Sky Traveller 600 DKG</t>
  </si>
  <si>
    <t>Sky Traveller 650 DG</t>
  </si>
  <si>
    <t>Sky i 650 LEG</t>
  </si>
  <si>
    <t>Sky i 650 LG</t>
  </si>
  <si>
    <t>Sky i 700 LEG</t>
  </si>
  <si>
    <t>Sky i 700 LX</t>
  </si>
  <si>
    <t>Van i 550 MD</t>
  </si>
  <si>
    <t>Van i 600 ME</t>
  </si>
  <si>
    <t>Van i 600 MG</t>
  </si>
  <si>
    <t>Globetrotter XL I 71110-2</t>
  </si>
  <si>
    <t>Globetrotter XL I 7850-2</t>
  </si>
  <si>
    <t>Globetrotter XL I 7850-2 EB</t>
  </si>
  <si>
    <t>Globetrotter XL I 7870-2</t>
  </si>
  <si>
    <t>Globetrotter XL I 7870-2 L</t>
  </si>
  <si>
    <t>Globetrotter XXL I 9000-2</t>
  </si>
  <si>
    <t>Globetrotter XXL I 9000-2 L</t>
  </si>
  <si>
    <t>Globetrotter XXL I 9800-2</t>
  </si>
  <si>
    <t>Globetrotter XXL I 9800-2 L</t>
  </si>
  <si>
    <t>Premium Liner I 9910</t>
  </si>
  <si>
    <t>Halbdinette, drehbare Vordersitze, Bank</t>
  </si>
  <si>
    <t>Premium Liner I 9910 L</t>
  </si>
  <si>
    <t>Premium Liner I 9950</t>
  </si>
  <si>
    <t>Premium Liner I 9950 L</t>
  </si>
  <si>
    <t>Preis in CHF</t>
  </si>
  <si>
    <t>Kurs</t>
  </si>
  <si>
    <t>Leistung in PS</t>
  </si>
  <si>
    <t>Zuladung</t>
  </si>
  <si>
    <t>Billigstes Fahrzeug</t>
  </si>
  <si>
    <t>Teuerstes Fahrzeug</t>
  </si>
  <si>
    <t>Euro-Kurs</t>
  </si>
  <si>
    <t>Automobilsteuer</t>
  </si>
  <si>
    <t>RM-Nr.</t>
  </si>
  <si>
    <t>Nettopreis Euro</t>
  </si>
  <si>
    <t>Bruttopreis CHF</t>
  </si>
  <si>
    <t>Preisberechnung in CHF</t>
  </si>
  <si>
    <t>exkl. MwSt.</t>
  </si>
  <si>
    <t>MwSt. GER</t>
  </si>
  <si>
    <t>MwSt. SUI</t>
  </si>
  <si>
    <t>Bruttopreis Euro</t>
  </si>
  <si>
    <t>PS</t>
  </si>
  <si>
    <t>=</t>
  </si>
  <si>
    <t>kW</t>
  </si>
  <si>
    <t>geeignet für</t>
  </si>
  <si>
    <t>Masse i. f. Z.</t>
  </si>
  <si>
    <t>Radstand</t>
  </si>
  <si>
    <t>Ess-/Wohnraum</t>
  </si>
  <si>
    <t>Nettopreis in CHF I</t>
  </si>
  <si>
    <t>Nettopreis in CHF</t>
  </si>
  <si>
    <t>inkl. MwSt.</t>
  </si>
  <si>
    <t>Bruttopreis EUR</t>
  </si>
  <si>
    <t>Nettopreis EUR</t>
  </si>
  <si>
    <t>Bruttopreis in EUR</t>
  </si>
  <si>
    <t>(gerundet)</t>
  </si>
  <si>
    <t>Zuladungsmöglichkeit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</si>
</sst>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kg&quot;"/>
    <numFmt numFmtId="165" formatCode="0\ &quot;mm&quot;"/>
    <numFmt numFmtId="166" formatCode="0\ &quot;l&quot;"/>
    <numFmt numFmtId="167" formatCode="0\ &quot;cm&quot;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8"/>
      <color rgb="FF00B05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rgb="FFEEEEEE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vertical="center"/>
    </xf>
    <xf numFmtId="0" fontId="3" fillId="0" borderId="2" xfId="0" applyFont="1" applyBorder="1" applyAlignment="1"/>
    <xf numFmtId="0" fontId="4" fillId="0" borderId="2" xfId="0" applyFont="1" applyBorder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1" fontId="4" fillId="2" borderId="2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vertical="center"/>
    </xf>
    <xf numFmtId="9" fontId="0" fillId="4" borderId="2" xfId="0" applyNumberFormat="1" applyFill="1" applyBorder="1" applyAlignment="1">
      <alignment horizontal="center" vertical="center"/>
    </xf>
    <xf numFmtId="0" fontId="9" fillId="0" borderId="0" xfId="2" applyAlignment="1">
      <alignment vertical="center"/>
    </xf>
    <xf numFmtId="0" fontId="6" fillId="0" borderId="0" xfId="0" quotePrefix="1" applyFont="1" applyAlignment="1">
      <alignment horizontal="left" vertical="center"/>
    </xf>
    <xf numFmtId="4" fontId="0" fillId="0" borderId="0" xfId="0" applyNumberFormat="1" applyAlignment="1">
      <alignment vertical="center"/>
    </xf>
    <xf numFmtId="165" fontId="4" fillId="0" borderId="2" xfId="0" applyNumberFormat="1" applyFont="1" applyBorder="1" applyAlignment="1"/>
    <xf numFmtId="165" fontId="4" fillId="0" borderId="2" xfId="0" applyNumberFormat="1" applyFont="1" applyBorder="1" applyAlignment="1">
      <alignment vertical="center"/>
    </xf>
    <xf numFmtId="166" fontId="4" fillId="0" borderId="2" xfId="0" applyNumberFormat="1" applyFont="1" applyBorder="1" applyAlignment="1">
      <alignment vertical="center"/>
    </xf>
    <xf numFmtId="166" fontId="4" fillId="0" borderId="2" xfId="0" applyNumberFormat="1" applyFont="1" applyBorder="1" applyAlignment="1"/>
    <xf numFmtId="3" fontId="4" fillId="0" borderId="2" xfId="0" applyNumberFormat="1" applyFont="1" applyBorder="1" applyAlignment="1">
      <alignment vertical="center"/>
    </xf>
    <xf numFmtId="167" fontId="4" fillId="0" borderId="2" xfId="0" applyNumberFormat="1" applyFont="1" applyBorder="1" applyAlignment="1">
      <alignment vertical="center"/>
    </xf>
    <xf numFmtId="167" fontId="4" fillId="0" borderId="2" xfId="0" applyNumberFormat="1" applyFont="1" applyBorder="1" applyAlignment="1"/>
    <xf numFmtId="167" fontId="4" fillId="0" borderId="2" xfId="0" applyNumberFormat="1" applyFont="1" applyFill="1" applyBorder="1" applyAlignment="1">
      <alignment vertical="center"/>
    </xf>
    <xf numFmtId="0" fontId="8" fillId="5" borderId="2" xfId="0" applyFont="1" applyFill="1" applyBorder="1" applyAlignment="1"/>
    <xf numFmtId="0" fontId="8" fillId="5" borderId="2" xfId="0" applyFont="1" applyFill="1" applyBorder="1" applyAlignment="1">
      <alignment vertical="center"/>
    </xf>
    <xf numFmtId="0" fontId="8" fillId="6" borderId="2" xfId="0" applyFont="1" applyFill="1" applyBorder="1" applyAlignment="1"/>
    <xf numFmtId="0" fontId="8" fillId="6" borderId="2" xfId="0" applyFont="1" applyFill="1" applyBorder="1" applyAlignment="1">
      <alignment vertical="center"/>
    </xf>
    <xf numFmtId="164" fontId="4" fillId="4" borderId="2" xfId="1" applyNumberFormat="1" applyFont="1" applyFill="1" applyBorder="1" applyAlignment="1">
      <alignment vertical="center"/>
    </xf>
    <xf numFmtId="4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quotePrefix="1" applyFont="1" applyFill="1" applyBorder="1" applyAlignment="1">
      <alignment horizontal="left" vertical="center"/>
    </xf>
    <xf numFmtId="9" fontId="0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vertical="center"/>
    </xf>
    <xf numFmtId="4" fontId="0" fillId="2" borderId="0" xfId="0" applyNumberFormat="1" applyFont="1" applyFill="1" applyBorder="1" applyAlignment="1">
      <alignment horizontal="right" vertical="center"/>
    </xf>
    <xf numFmtId="4" fontId="0" fillId="4" borderId="0" xfId="0" applyNumberFormat="1" applyFont="1" applyFill="1" applyBorder="1" applyAlignment="1">
      <alignment horizontal="right" vertical="center"/>
    </xf>
    <xf numFmtId="0" fontId="0" fillId="4" borderId="0" xfId="0" applyFont="1" applyFill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6" fillId="0" borderId="11" xfId="0" applyFont="1" applyBorder="1" applyAlignment="1">
      <alignment vertical="center"/>
    </xf>
    <xf numFmtId="4" fontId="0" fillId="4" borderId="0" xfId="0" applyNumberFormat="1" applyFill="1" applyBorder="1" applyAlignment="1">
      <alignment horizontal="right" vertical="center"/>
    </xf>
    <xf numFmtId="4" fontId="0" fillId="0" borderId="0" xfId="0" applyNumberFormat="1" applyFill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4" fontId="0" fillId="3" borderId="0" xfId="0" applyNumberFormat="1" applyFill="1" applyBorder="1" applyAlignment="1">
      <alignment horizontal="right" vertical="center"/>
    </xf>
    <xf numFmtId="0" fontId="6" fillId="3" borderId="12" xfId="0" applyFont="1" applyFill="1" applyBorder="1" applyAlignment="1">
      <alignment vertical="center"/>
    </xf>
    <xf numFmtId="4" fontId="6" fillId="3" borderId="13" xfId="0" applyNumberFormat="1" applyFont="1" applyFill="1" applyBorder="1" applyAlignment="1">
      <alignment horizontal="right" vertical="center"/>
    </xf>
    <xf numFmtId="0" fontId="6" fillId="3" borderId="15" xfId="0" applyFont="1" applyFill="1" applyBorder="1" applyAlignment="1">
      <alignment vertical="center"/>
    </xf>
    <xf numFmtId="4" fontId="0" fillId="3" borderId="16" xfId="0" applyNumberFormat="1" applyFill="1" applyBorder="1" applyAlignment="1">
      <alignment horizontal="right" vertical="center"/>
    </xf>
    <xf numFmtId="4" fontId="0" fillId="4" borderId="13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0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0" fontId="7" fillId="3" borderId="9" xfId="0" applyFont="1" applyFill="1" applyBorder="1" applyAlignment="1">
      <alignment horizontal="left" vertical="center" indent="1"/>
    </xf>
    <xf numFmtId="9" fontId="7" fillId="3" borderId="10" xfId="0" applyNumberFormat="1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3" borderId="14" xfId="0" applyFont="1" applyFill="1" applyBorder="1" applyAlignment="1">
      <alignment horizontal="left" vertical="center" indent="1"/>
    </xf>
    <xf numFmtId="0" fontId="0" fillId="0" borderId="0" xfId="0" applyAlignment="1">
      <alignment horizontal="left" indent="1"/>
    </xf>
    <xf numFmtId="0" fontId="9" fillId="0" borderId="0" xfId="2"/>
    <xf numFmtId="0" fontId="8" fillId="6" borderId="2" xfId="0" applyFont="1" applyFill="1" applyBorder="1" applyAlignment="1">
      <alignment vertical="center" wrapText="1"/>
    </xf>
    <xf numFmtId="0" fontId="0" fillId="2" borderId="0" xfId="0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3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1" fillId="0" borderId="0" xfId="0" quotePrefix="1" applyFont="1" applyAlignment="1">
      <alignment vertical="center"/>
    </xf>
    <xf numFmtId="0" fontId="2" fillId="2" borderId="6" xfId="0" quotePrefix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4" fillId="0" borderId="2" xfId="0" applyNumberFormat="1" applyFont="1" applyFill="1" applyBorder="1" applyAlignment="1">
      <alignment vertical="center"/>
    </xf>
  </cellXfs>
  <cellStyles count="3">
    <cellStyle name="Prozent" xfId="1" builtinId="5"/>
    <cellStyle name="Standard" xfId="0" builtinId="0"/>
    <cellStyle name="Überschrift" xfId="2" builtinId="15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C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Zuladung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628018372703413"/>
          <c:y val="0.15788203557888597"/>
          <c:w val="0.65898447069116362"/>
          <c:h val="0.726138086905803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Zuladung!$B$3</c:f>
              <c:strCache>
                <c:ptCount val="1"/>
                <c:pt idx="0">
                  <c:v>Masse i. f. Z.</c:v>
                </c:pt>
              </c:strCache>
            </c:strRef>
          </c:tx>
          <c:invertIfNegative val="0"/>
          <c:cat>
            <c:strRef>
              <c:f>(Zuladung!$A$4:$A$5,Zuladung!$A$8,Zuladung!$A$11)</c:f>
              <c:strCache>
                <c:ptCount val="4"/>
                <c:pt idx="0">
                  <c:v>A 72</c:v>
                </c:pt>
                <c:pt idx="1">
                  <c:v>T 57</c:v>
                </c:pt>
                <c:pt idx="2">
                  <c:v>T 66</c:v>
                </c:pt>
                <c:pt idx="3">
                  <c:v>T 69</c:v>
                </c:pt>
              </c:strCache>
            </c:strRef>
          </c:cat>
          <c:val>
            <c:numRef>
              <c:f>(Zuladung!$B$4:$B$5,Zuladung!$B$8,Zuladung!$B$11)</c:f>
              <c:numCache>
                <c:formatCode>#,##0</c:formatCode>
                <c:ptCount val="4"/>
                <c:pt idx="0">
                  <c:v>2930</c:v>
                </c:pt>
                <c:pt idx="1">
                  <c:v>2670</c:v>
                </c:pt>
                <c:pt idx="2">
                  <c:v>2810</c:v>
                </c:pt>
                <c:pt idx="3">
                  <c:v>2870</c:v>
                </c:pt>
              </c:numCache>
            </c:numRef>
          </c:val>
        </c:ser>
        <c:ser>
          <c:idx val="1"/>
          <c:order val="1"/>
          <c:tx>
            <c:strRef>
              <c:f>Zuladung!$C$3</c:f>
              <c:strCache>
                <c:ptCount val="1"/>
                <c:pt idx="0">
                  <c:v>Zuladung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cat>
            <c:strRef>
              <c:f>(Zuladung!$A$4:$A$5,Zuladung!$A$8,Zuladung!$A$11)</c:f>
              <c:strCache>
                <c:ptCount val="4"/>
                <c:pt idx="0">
                  <c:v>A 72</c:v>
                </c:pt>
                <c:pt idx="1">
                  <c:v>T 57</c:v>
                </c:pt>
                <c:pt idx="2">
                  <c:v>T 66</c:v>
                </c:pt>
                <c:pt idx="3">
                  <c:v>T 69</c:v>
                </c:pt>
              </c:strCache>
            </c:strRef>
          </c:cat>
          <c:val>
            <c:numRef>
              <c:f>(Zuladung!$C$4:$C$5,Zuladung!$C$8,Zuladung!$C$11)</c:f>
              <c:numCache>
                <c:formatCode>#,##0</c:formatCode>
                <c:ptCount val="4"/>
                <c:pt idx="0">
                  <c:v>565</c:v>
                </c:pt>
                <c:pt idx="1">
                  <c:v>825</c:v>
                </c:pt>
                <c:pt idx="2">
                  <c:v>685</c:v>
                </c:pt>
                <c:pt idx="3">
                  <c:v>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0274432"/>
        <c:axId val="44076992"/>
      </c:barChart>
      <c:catAx>
        <c:axId val="160274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076992"/>
        <c:crosses val="autoZero"/>
        <c:auto val="1"/>
        <c:lblAlgn val="ctr"/>
        <c:lblOffset val="100"/>
        <c:noMultiLvlLbl val="0"/>
      </c:catAx>
      <c:valAx>
        <c:axId val="4407699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60274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10</xdr:col>
      <xdr:colOff>0</xdr:colOff>
      <xdr:row>19</xdr:row>
      <xdr:rowOff>190499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0</xdr:row>
      <xdr:rowOff>0</xdr:rowOff>
    </xdr:from>
    <xdr:to>
      <xdr:col>17</xdr:col>
      <xdr:colOff>6493</xdr:colOff>
      <xdr:row>20</xdr:row>
      <xdr:rowOff>5293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82000" y="0"/>
          <a:ext cx="4578493" cy="3920068"/>
        </a:xfrm>
        <a:prstGeom prst="rect">
          <a:avLst/>
        </a:prstGeom>
        <a:ln w="38100"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1"/>
  <sheetViews>
    <sheetView tabSelected="1" workbookViewId="0"/>
  </sheetViews>
  <sheetFormatPr baseColWidth="10" defaultColWidth="11.42578125" defaultRowHeight="15" customHeight="1" x14ac:dyDescent="0.25"/>
  <cols>
    <col min="1" max="1" width="8.5703125" style="95" customWidth="1"/>
    <col min="2" max="2" width="8.85546875" style="94" bestFit="1" customWidth="1"/>
    <col min="3" max="3" width="18.85546875" style="94" customWidth="1"/>
    <col min="4" max="4" width="11.140625" style="94" bestFit="1" customWidth="1"/>
    <col min="5" max="5" width="16" style="97" bestFit="1" customWidth="1"/>
    <col min="6" max="6" width="12.5703125" style="97" bestFit="1" customWidth="1"/>
    <col min="7" max="7" width="15.140625" style="97" bestFit="1" customWidth="1"/>
    <col min="8" max="8" width="12.42578125" style="97" customWidth="1"/>
    <col min="9" max="9" width="8.5703125" style="97" customWidth="1"/>
    <col min="10" max="12" width="13.140625" style="97" customWidth="1"/>
    <col min="13" max="13" width="11.7109375" style="97" bestFit="1" customWidth="1"/>
    <col min="14" max="14" width="14.7109375" style="97" customWidth="1"/>
    <col min="15" max="16384" width="11.42578125" style="94"/>
  </cols>
  <sheetData>
    <row r="1" spans="1:14" s="80" customFormat="1" ht="15" customHeight="1" x14ac:dyDescent="0.25">
      <c r="A1" s="79"/>
      <c r="E1" s="81" t="s">
        <v>312</v>
      </c>
      <c r="F1" s="82">
        <v>1.3</v>
      </c>
    </row>
    <row r="2" spans="1:14" s="80" customFormat="1" ht="15" customHeight="1" x14ac:dyDescent="0.25">
      <c r="A2" s="79"/>
      <c r="D2" s="83"/>
      <c r="E2" s="84">
        <v>25</v>
      </c>
      <c r="F2" s="85" t="s">
        <v>329</v>
      </c>
      <c r="H2" s="86"/>
    </row>
    <row r="3" spans="1:14" s="80" customFormat="1" ht="15" customHeight="1" x14ac:dyDescent="0.25">
      <c r="A3" s="79"/>
      <c r="D3" s="87" t="s">
        <v>328</v>
      </c>
      <c r="E3" s="88">
        <v>34</v>
      </c>
      <c r="F3" s="89" t="s">
        <v>327</v>
      </c>
    </row>
    <row r="4" spans="1:14" s="80" customFormat="1" ht="15" customHeight="1" x14ac:dyDescent="0.25">
      <c r="A4" s="79"/>
      <c r="F4" s="81"/>
      <c r="G4" s="90"/>
      <c r="H4" s="90"/>
      <c r="I4" s="90"/>
      <c r="J4" s="90"/>
      <c r="K4" s="90"/>
      <c r="L4" s="90"/>
      <c r="M4" s="90"/>
      <c r="N4" s="90"/>
    </row>
    <row r="5" spans="1:14" s="80" customFormat="1" ht="5.45" customHeight="1" x14ac:dyDescent="0.25">
      <c r="A5" s="79"/>
      <c r="E5" s="90"/>
      <c r="F5" s="90"/>
      <c r="H5" s="90"/>
      <c r="K5" s="90"/>
      <c r="M5" s="90"/>
      <c r="N5" s="90"/>
    </row>
    <row r="6" spans="1:14" s="80" customFormat="1" ht="38.25" x14ac:dyDescent="0.25">
      <c r="A6" s="77" t="s">
        <v>319</v>
      </c>
      <c r="B6" s="77" t="s">
        <v>0</v>
      </c>
      <c r="C6" s="77" t="s">
        <v>1</v>
      </c>
      <c r="D6" s="77" t="s">
        <v>2</v>
      </c>
      <c r="E6" s="77" t="s">
        <v>339</v>
      </c>
      <c r="F6" s="77" t="s">
        <v>311</v>
      </c>
      <c r="G6" s="77" t="s">
        <v>3</v>
      </c>
      <c r="H6" s="77" t="s">
        <v>313</v>
      </c>
      <c r="I6" s="77" t="s">
        <v>7</v>
      </c>
      <c r="J6" s="77" t="s">
        <v>8</v>
      </c>
      <c r="K6" s="77" t="s">
        <v>9</v>
      </c>
      <c r="L6" s="77" t="s">
        <v>314</v>
      </c>
      <c r="M6" s="77" t="s">
        <v>10</v>
      </c>
      <c r="N6" s="77" t="s">
        <v>330</v>
      </c>
    </row>
    <row r="7" spans="1:14" ht="15" customHeight="1" x14ac:dyDescent="0.25">
      <c r="A7" s="91">
        <v>68</v>
      </c>
      <c r="B7" s="91" t="s">
        <v>80</v>
      </c>
      <c r="C7" s="91" t="s">
        <v>81</v>
      </c>
      <c r="D7" s="91" t="s">
        <v>75</v>
      </c>
      <c r="E7" s="92">
        <v>39999</v>
      </c>
      <c r="F7" s="93">
        <f t="shared" ref="F7:F70" si="0">E7*$F$1</f>
        <v>51998.700000000004</v>
      </c>
      <c r="G7" s="7">
        <v>85</v>
      </c>
      <c r="H7" s="10">
        <f t="shared" ref="H7:H70" si="1">G7/$E$2*$E$3</f>
        <v>115.6</v>
      </c>
      <c r="I7" s="7">
        <v>6</v>
      </c>
      <c r="J7" s="11">
        <v>2850</v>
      </c>
      <c r="K7" s="11">
        <v>3495</v>
      </c>
      <c r="L7" s="33">
        <f t="shared" ref="L7:L70" si="2">K7-J7</f>
        <v>645</v>
      </c>
      <c r="M7" s="7">
        <v>195</v>
      </c>
      <c r="N7" s="33" t="str">
        <f t="shared" ref="N7:N70" si="3">IF(M7&gt;=200,"sehr grosse Leute","")</f>
        <v/>
      </c>
    </row>
    <row r="8" spans="1:14" ht="15" customHeight="1" x14ac:dyDescent="0.25">
      <c r="A8" s="91">
        <v>85</v>
      </c>
      <c r="B8" s="91" t="s">
        <v>95</v>
      </c>
      <c r="C8" s="91" t="s">
        <v>105</v>
      </c>
      <c r="D8" s="91" t="s">
        <v>75</v>
      </c>
      <c r="E8" s="92">
        <v>39999</v>
      </c>
      <c r="F8" s="93">
        <f t="shared" si="0"/>
        <v>51998.700000000004</v>
      </c>
      <c r="G8" s="7">
        <v>85</v>
      </c>
      <c r="H8" s="10">
        <f t="shared" si="1"/>
        <v>115.6</v>
      </c>
      <c r="I8" s="7">
        <v>6</v>
      </c>
      <c r="J8" s="11">
        <v>2850</v>
      </c>
      <c r="K8" s="11">
        <v>3495</v>
      </c>
      <c r="L8" s="33">
        <f t="shared" si="2"/>
        <v>645</v>
      </c>
      <c r="M8" s="7">
        <v>195</v>
      </c>
      <c r="N8" s="33" t="str">
        <f t="shared" si="3"/>
        <v/>
      </c>
    </row>
    <row r="9" spans="1:14" ht="15" customHeight="1" x14ac:dyDescent="0.25">
      <c r="A9" s="91">
        <v>27</v>
      </c>
      <c r="B9" s="91" t="s">
        <v>95</v>
      </c>
      <c r="C9" s="91" t="s">
        <v>106</v>
      </c>
      <c r="D9" s="91" t="s">
        <v>75</v>
      </c>
      <c r="E9" s="92">
        <v>40599</v>
      </c>
      <c r="F9" s="93">
        <f t="shared" si="0"/>
        <v>52778.700000000004</v>
      </c>
      <c r="G9" s="7">
        <v>85</v>
      </c>
      <c r="H9" s="10">
        <f t="shared" si="1"/>
        <v>115.6</v>
      </c>
      <c r="I9" s="7">
        <v>6</v>
      </c>
      <c r="J9" s="11">
        <v>2940</v>
      </c>
      <c r="K9" s="11">
        <v>3495</v>
      </c>
      <c r="L9" s="33">
        <f t="shared" si="2"/>
        <v>555</v>
      </c>
      <c r="M9" s="7">
        <v>195</v>
      </c>
      <c r="N9" s="33" t="str">
        <f t="shared" si="3"/>
        <v/>
      </c>
    </row>
    <row r="10" spans="1:14" ht="15" customHeight="1" x14ac:dyDescent="0.25">
      <c r="A10" s="91">
        <v>67</v>
      </c>
      <c r="B10" s="91" t="s">
        <v>80</v>
      </c>
      <c r="C10" s="91" t="s">
        <v>84</v>
      </c>
      <c r="D10" s="91" t="s">
        <v>75</v>
      </c>
      <c r="E10" s="92">
        <v>40599</v>
      </c>
      <c r="F10" s="93">
        <f t="shared" si="0"/>
        <v>52778.700000000004</v>
      </c>
      <c r="G10" s="7">
        <v>85</v>
      </c>
      <c r="H10" s="10">
        <f t="shared" si="1"/>
        <v>115.6</v>
      </c>
      <c r="I10" s="7">
        <v>6</v>
      </c>
      <c r="J10" s="11">
        <v>2950</v>
      </c>
      <c r="K10" s="11">
        <v>3495</v>
      </c>
      <c r="L10" s="33">
        <f t="shared" si="2"/>
        <v>545</v>
      </c>
      <c r="M10" s="7">
        <v>195</v>
      </c>
      <c r="N10" s="33" t="str">
        <f t="shared" si="3"/>
        <v/>
      </c>
    </row>
    <row r="11" spans="1:14" ht="15" customHeight="1" x14ac:dyDescent="0.25">
      <c r="A11" s="91">
        <v>70</v>
      </c>
      <c r="B11" s="91" t="s">
        <v>80</v>
      </c>
      <c r="C11" s="91" t="s">
        <v>82</v>
      </c>
      <c r="D11" s="91" t="s">
        <v>75</v>
      </c>
      <c r="E11" s="92">
        <v>40999</v>
      </c>
      <c r="F11" s="93">
        <f t="shared" si="0"/>
        <v>53298.700000000004</v>
      </c>
      <c r="G11" s="7">
        <v>85</v>
      </c>
      <c r="H11" s="10">
        <f t="shared" si="1"/>
        <v>115.6</v>
      </c>
      <c r="I11" s="7">
        <v>6</v>
      </c>
      <c r="J11" s="11">
        <v>2930</v>
      </c>
      <c r="K11" s="11">
        <v>3495</v>
      </c>
      <c r="L11" s="33">
        <f t="shared" si="2"/>
        <v>565</v>
      </c>
      <c r="M11" s="7">
        <v>195</v>
      </c>
      <c r="N11" s="33" t="str">
        <f t="shared" si="3"/>
        <v/>
      </c>
    </row>
    <row r="12" spans="1:14" ht="15" customHeight="1" x14ac:dyDescent="0.25">
      <c r="A12" s="91">
        <v>225</v>
      </c>
      <c r="B12" s="91" t="s">
        <v>95</v>
      </c>
      <c r="C12" s="91" t="s">
        <v>107</v>
      </c>
      <c r="D12" s="91" t="s">
        <v>75</v>
      </c>
      <c r="E12" s="92">
        <v>40999</v>
      </c>
      <c r="F12" s="93">
        <f t="shared" si="0"/>
        <v>53298.700000000004</v>
      </c>
      <c r="G12" s="7">
        <v>85</v>
      </c>
      <c r="H12" s="10">
        <f t="shared" si="1"/>
        <v>115.6</v>
      </c>
      <c r="I12" s="7">
        <v>6</v>
      </c>
      <c r="J12" s="11">
        <v>2930</v>
      </c>
      <c r="K12" s="11">
        <v>3495</v>
      </c>
      <c r="L12" s="33">
        <f t="shared" si="2"/>
        <v>565</v>
      </c>
      <c r="M12" s="7">
        <v>195</v>
      </c>
      <c r="N12" s="33" t="str">
        <f t="shared" si="3"/>
        <v/>
      </c>
    </row>
    <row r="13" spans="1:14" ht="15" customHeight="1" x14ac:dyDescent="0.25">
      <c r="A13" s="91">
        <v>166</v>
      </c>
      <c r="B13" s="91" t="s">
        <v>108</v>
      </c>
      <c r="C13" s="91" t="s">
        <v>127</v>
      </c>
      <c r="D13" s="91" t="s">
        <v>75</v>
      </c>
      <c r="E13" s="92">
        <v>43999</v>
      </c>
      <c r="F13" s="93">
        <f t="shared" si="0"/>
        <v>57198.700000000004</v>
      </c>
      <c r="G13" s="7">
        <v>85</v>
      </c>
      <c r="H13" s="10">
        <f t="shared" si="1"/>
        <v>115.6</v>
      </c>
      <c r="I13" s="7">
        <v>4</v>
      </c>
      <c r="J13" s="11">
        <v>2665</v>
      </c>
      <c r="K13" s="11">
        <v>3499</v>
      </c>
      <c r="L13" s="33">
        <f t="shared" si="2"/>
        <v>834</v>
      </c>
      <c r="M13" s="7">
        <v>198</v>
      </c>
      <c r="N13" s="33" t="str">
        <f t="shared" si="3"/>
        <v/>
      </c>
    </row>
    <row r="14" spans="1:14" ht="15" customHeight="1" x14ac:dyDescent="0.25">
      <c r="A14" s="91">
        <v>25</v>
      </c>
      <c r="B14" s="91" t="s">
        <v>263</v>
      </c>
      <c r="C14" s="91" t="s">
        <v>286</v>
      </c>
      <c r="D14" s="91" t="s">
        <v>75</v>
      </c>
      <c r="E14" s="92">
        <v>44750</v>
      </c>
      <c r="F14" s="93">
        <f t="shared" si="0"/>
        <v>58175</v>
      </c>
      <c r="G14" s="7">
        <v>85</v>
      </c>
      <c r="H14" s="10">
        <f t="shared" si="1"/>
        <v>115.6</v>
      </c>
      <c r="I14" s="7">
        <v>6</v>
      </c>
      <c r="J14" s="11">
        <v>2780</v>
      </c>
      <c r="K14" s="11">
        <v>3500</v>
      </c>
      <c r="L14" s="33">
        <f t="shared" si="2"/>
        <v>720</v>
      </c>
      <c r="M14" s="7">
        <v>200</v>
      </c>
      <c r="N14" s="33" t="str">
        <f t="shared" si="3"/>
        <v>sehr grosse Leute</v>
      </c>
    </row>
    <row r="15" spans="1:14" ht="15" customHeight="1" x14ac:dyDescent="0.25">
      <c r="A15" s="91">
        <v>13</v>
      </c>
      <c r="B15" s="91" t="s">
        <v>108</v>
      </c>
      <c r="C15" s="91" t="s">
        <v>128</v>
      </c>
      <c r="D15" s="91" t="s">
        <v>75</v>
      </c>
      <c r="E15" s="92">
        <v>45799</v>
      </c>
      <c r="F15" s="93">
        <f t="shared" si="0"/>
        <v>59538.700000000004</v>
      </c>
      <c r="G15" s="7">
        <v>85</v>
      </c>
      <c r="H15" s="10">
        <f t="shared" si="1"/>
        <v>115.6</v>
      </c>
      <c r="I15" s="7">
        <v>6</v>
      </c>
      <c r="J15" s="11">
        <v>2735</v>
      </c>
      <c r="K15" s="11">
        <v>3499</v>
      </c>
      <c r="L15" s="33">
        <f t="shared" si="2"/>
        <v>764</v>
      </c>
      <c r="M15" s="7">
        <v>198</v>
      </c>
      <c r="N15" s="33" t="str">
        <f t="shared" si="3"/>
        <v/>
      </c>
    </row>
    <row r="16" spans="1:14" ht="15" customHeight="1" x14ac:dyDescent="0.25">
      <c r="A16" s="91">
        <v>55</v>
      </c>
      <c r="B16" s="91" t="s">
        <v>12</v>
      </c>
      <c r="C16" s="91" t="s">
        <v>74</v>
      </c>
      <c r="D16" s="91" t="s">
        <v>75</v>
      </c>
      <c r="E16" s="92">
        <v>45990</v>
      </c>
      <c r="F16" s="93">
        <f t="shared" si="0"/>
        <v>59787</v>
      </c>
      <c r="G16" s="7">
        <v>85</v>
      </c>
      <c r="H16" s="10">
        <f t="shared" si="1"/>
        <v>115.6</v>
      </c>
      <c r="I16" s="8">
        <v>6</v>
      </c>
      <c r="J16" s="11">
        <v>2925</v>
      </c>
      <c r="K16" s="11">
        <v>3500</v>
      </c>
      <c r="L16" s="33">
        <f t="shared" si="2"/>
        <v>575</v>
      </c>
      <c r="M16" s="8">
        <v>208</v>
      </c>
      <c r="N16" s="33" t="str">
        <f t="shared" si="3"/>
        <v>sehr grosse Leute</v>
      </c>
    </row>
    <row r="17" spans="1:14" ht="15" customHeight="1" x14ac:dyDescent="0.25">
      <c r="A17" s="91">
        <v>261</v>
      </c>
      <c r="B17" s="91" t="s">
        <v>12</v>
      </c>
      <c r="C17" s="91" t="s">
        <v>76</v>
      </c>
      <c r="D17" s="91" t="s">
        <v>75</v>
      </c>
      <c r="E17" s="92">
        <v>45990</v>
      </c>
      <c r="F17" s="93">
        <f t="shared" si="0"/>
        <v>59787</v>
      </c>
      <c r="G17" s="7">
        <v>85</v>
      </c>
      <c r="H17" s="10">
        <f t="shared" si="1"/>
        <v>115.6</v>
      </c>
      <c r="I17" s="8">
        <v>6</v>
      </c>
      <c r="J17" s="11">
        <v>2950</v>
      </c>
      <c r="K17" s="11">
        <v>3500</v>
      </c>
      <c r="L17" s="33">
        <f t="shared" si="2"/>
        <v>550</v>
      </c>
      <c r="M17" s="8">
        <v>208</v>
      </c>
      <c r="N17" s="33" t="str">
        <f t="shared" si="3"/>
        <v>sehr grosse Leute</v>
      </c>
    </row>
    <row r="18" spans="1:14" ht="15" customHeight="1" x14ac:dyDescent="0.25">
      <c r="A18" s="91">
        <v>17</v>
      </c>
      <c r="B18" s="91" t="s">
        <v>108</v>
      </c>
      <c r="C18" s="91" t="s">
        <v>129</v>
      </c>
      <c r="D18" s="91" t="s">
        <v>75</v>
      </c>
      <c r="E18" s="92">
        <v>45999</v>
      </c>
      <c r="F18" s="93">
        <f t="shared" si="0"/>
        <v>59798.700000000004</v>
      </c>
      <c r="G18" s="7">
        <v>85</v>
      </c>
      <c r="H18" s="10">
        <f t="shared" si="1"/>
        <v>115.6</v>
      </c>
      <c r="I18" s="7">
        <v>4</v>
      </c>
      <c r="J18" s="11">
        <v>2812</v>
      </c>
      <c r="K18" s="11">
        <v>3499</v>
      </c>
      <c r="L18" s="33">
        <f t="shared" si="2"/>
        <v>687</v>
      </c>
      <c r="M18" s="7">
        <v>198</v>
      </c>
      <c r="N18" s="33" t="str">
        <f t="shared" si="3"/>
        <v/>
      </c>
    </row>
    <row r="19" spans="1:14" ht="15" customHeight="1" x14ac:dyDescent="0.25">
      <c r="A19" s="91">
        <v>103</v>
      </c>
      <c r="B19" s="91" t="s">
        <v>108</v>
      </c>
      <c r="C19" s="91" t="s">
        <v>133</v>
      </c>
      <c r="D19" s="91" t="s">
        <v>75</v>
      </c>
      <c r="E19" s="92">
        <v>45999</v>
      </c>
      <c r="F19" s="93">
        <f t="shared" si="0"/>
        <v>59798.700000000004</v>
      </c>
      <c r="G19" s="7">
        <v>85</v>
      </c>
      <c r="H19" s="10">
        <f t="shared" si="1"/>
        <v>115.6</v>
      </c>
      <c r="I19" s="7">
        <v>4</v>
      </c>
      <c r="J19" s="11">
        <v>2841</v>
      </c>
      <c r="K19" s="11">
        <v>3499</v>
      </c>
      <c r="L19" s="33">
        <f t="shared" si="2"/>
        <v>658</v>
      </c>
      <c r="M19" s="7">
        <v>198</v>
      </c>
      <c r="N19" s="33" t="str">
        <f t="shared" si="3"/>
        <v/>
      </c>
    </row>
    <row r="20" spans="1:14" ht="15" customHeight="1" x14ac:dyDescent="0.25">
      <c r="A20" s="91">
        <v>209</v>
      </c>
      <c r="B20" s="91" t="s">
        <v>108</v>
      </c>
      <c r="C20" s="91" t="s">
        <v>131</v>
      </c>
      <c r="D20" s="91" t="s">
        <v>75</v>
      </c>
      <c r="E20" s="92">
        <v>45999</v>
      </c>
      <c r="F20" s="93">
        <f t="shared" si="0"/>
        <v>59798.700000000004</v>
      </c>
      <c r="G20" s="7">
        <v>85</v>
      </c>
      <c r="H20" s="10">
        <f t="shared" si="1"/>
        <v>115.6</v>
      </c>
      <c r="I20" s="7">
        <v>6</v>
      </c>
      <c r="J20" s="11">
        <v>2755</v>
      </c>
      <c r="K20" s="11">
        <v>3499</v>
      </c>
      <c r="L20" s="33">
        <f t="shared" si="2"/>
        <v>744</v>
      </c>
      <c r="M20" s="7">
        <v>198</v>
      </c>
      <c r="N20" s="33" t="str">
        <f t="shared" si="3"/>
        <v/>
      </c>
    </row>
    <row r="21" spans="1:14" ht="15" customHeight="1" x14ac:dyDescent="0.25">
      <c r="A21" s="91">
        <v>210</v>
      </c>
      <c r="B21" s="91" t="s">
        <v>108</v>
      </c>
      <c r="C21" s="91" t="s">
        <v>132</v>
      </c>
      <c r="D21" s="91" t="s">
        <v>75</v>
      </c>
      <c r="E21" s="92">
        <v>45999</v>
      </c>
      <c r="F21" s="93">
        <f t="shared" si="0"/>
        <v>59798.700000000004</v>
      </c>
      <c r="G21" s="7">
        <v>85</v>
      </c>
      <c r="H21" s="10">
        <f t="shared" si="1"/>
        <v>115.6</v>
      </c>
      <c r="I21" s="7">
        <v>7</v>
      </c>
      <c r="J21" s="11">
        <v>2775</v>
      </c>
      <c r="K21" s="11">
        <v>3499</v>
      </c>
      <c r="L21" s="33">
        <f t="shared" si="2"/>
        <v>724</v>
      </c>
      <c r="M21" s="7">
        <v>198</v>
      </c>
      <c r="N21" s="33" t="str">
        <f t="shared" si="3"/>
        <v/>
      </c>
    </row>
    <row r="22" spans="1:14" ht="15" customHeight="1" x14ac:dyDescent="0.25">
      <c r="A22" s="91">
        <v>57</v>
      </c>
      <c r="B22" s="91" t="s">
        <v>12</v>
      </c>
      <c r="C22" s="91" t="s">
        <v>77</v>
      </c>
      <c r="D22" s="91" t="s">
        <v>75</v>
      </c>
      <c r="E22" s="92">
        <v>46970</v>
      </c>
      <c r="F22" s="93">
        <f t="shared" si="0"/>
        <v>61061</v>
      </c>
      <c r="G22" s="7">
        <v>85</v>
      </c>
      <c r="H22" s="10">
        <f t="shared" si="1"/>
        <v>115.6</v>
      </c>
      <c r="I22" s="8">
        <v>4</v>
      </c>
      <c r="J22" s="11">
        <v>2995</v>
      </c>
      <c r="K22" s="11">
        <v>3500</v>
      </c>
      <c r="L22" s="33">
        <f t="shared" si="2"/>
        <v>505</v>
      </c>
      <c r="M22" s="8">
        <v>208</v>
      </c>
      <c r="N22" s="33" t="str">
        <f t="shared" si="3"/>
        <v>sehr grosse Leute</v>
      </c>
    </row>
    <row r="23" spans="1:14" ht="15" customHeight="1" x14ac:dyDescent="0.25">
      <c r="A23" s="91">
        <v>26</v>
      </c>
      <c r="B23" s="91" t="s">
        <v>263</v>
      </c>
      <c r="C23" s="91" t="s">
        <v>287</v>
      </c>
      <c r="D23" s="91" t="s">
        <v>75</v>
      </c>
      <c r="E23" s="92">
        <v>48890</v>
      </c>
      <c r="F23" s="93">
        <f t="shared" si="0"/>
        <v>63557</v>
      </c>
      <c r="G23" s="7">
        <v>85</v>
      </c>
      <c r="H23" s="10">
        <f t="shared" si="1"/>
        <v>115.6</v>
      </c>
      <c r="I23" s="7">
        <v>6</v>
      </c>
      <c r="J23" s="11">
        <v>3010</v>
      </c>
      <c r="K23" s="11">
        <v>3500</v>
      </c>
      <c r="L23" s="33">
        <f t="shared" si="2"/>
        <v>490</v>
      </c>
      <c r="M23" s="7">
        <v>200</v>
      </c>
      <c r="N23" s="33" t="str">
        <f t="shared" si="3"/>
        <v>sehr grosse Leute</v>
      </c>
    </row>
    <row r="24" spans="1:14" ht="15" customHeight="1" x14ac:dyDescent="0.25">
      <c r="A24" s="91">
        <v>178</v>
      </c>
      <c r="B24" s="91" t="s">
        <v>263</v>
      </c>
      <c r="C24" s="91" t="s">
        <v>288</v>
      </c>
      <c r="D24" s="91" t="s">
        <v>75</v>
      </c>
      <c r="E24" s="92">
        <v>49410</v>
      </c>
      <c r="F24" s="93">
        <f t="shared" si="0"/>
        <v>64233</v>
      </c>
      <c r="G24" s="7">
        <v>85</v>
      </c>
      <c r="H24" s="10">
        <f t="shared" si="1"/>
        <v>115.6</v>
      </c>
      <c r="I24" s="7">
        <v>6</v>
      </c>
      <c r="J24" s="11">
        <v>3010</v>
      </c>
      <c r="K24" s="11">
        <v>3500</v>
      </c>
      <c r="L24" s="33">
        <f t="shared" si="2"/>
        <v>490</v>
      </c>
      <c r="M24" s="7">
        <v>200</v>
      </c>
      <c r="N24" s="33" t="str">
        <f t="shared" si="3"/>
        <v>sehr grosse Leute</v>
      </c>
    </row>
    <row r="25" spans="1:14" ht="15" customHeight="1" x14ac:dyDescent="0.25">
      <c r="A25" s="91">
        <v>179</v>
      </c>
      <c r="B25" s="91" t="s">
        <v>263</v>
      </c>
      <c r="C25" s="91" t="s">
        <v>289</v>
      </c>
      <c r="D25" s="91" t="s">
        <v>75</v>
      </c>
      <c r="E25" s="92">
        <v>50960</v>
      </c>
      <c r="F25" s="93">
        <f t="shared" si="0"/>
        <v>66248</v>
      </c>
      <c r="G25" s="7">
        <v>85</v>
      </c>
      <c r="H25" s="10">
        <f t="shared" si="1"/>
        <v>115.6</v>
      </c>
      <c r="I25" s="7">
        <v>6</v>
      </c>
      <c r="J25" s="11">
        <v>3070</v>
      </c>
      <c r="K25" s="11">
        <v>3500</v>
      </c>
      <c r="L25" s="33">
        <f t="shared" si="2"/>
        <v>430</v>
      </c>
      <c r="M25" s="7">
        <v>200</v>
      </c>
      <c r="N25" s="33" t="str">
        <f t="shared" si="3"/>
        <v>sehr grosse Leute</v>
      </c>
    </row>
    <row r="26" spans="1:14" ht="15" customHeight="1" x14ac:dyDescent="0.25">
      <c r="A26" s="91">
        <v>102</v>
      </c>
      <c r="B26" s="91" t="s">
        <v>108</v>
      </c>
      <c r="C26" s="91" t="s">
        <v>174</v>
      </c>
      <c r="D26" s="91" t="s">
        <v>75</v>
      </c>
      <c r="E26" s="92">
        <v>65499</v>
      </c>
      <c r="F26" s="93">
        <f t="shared" si="0"/>
        <v>85148.7</v>
      </c>
      <c r="G26" s="7">
        <v>96</v>
      </c>
      <c r="H26" s="10">
        <f t="shared" si="1"/>
        <v>130.56</v>
      </c>
      <c r="I26" s="7">
        <v>4</v>
      </c>
      <c r="J26" s="11">
        <v>3510</v>
      </c>
      <c r="K26" s="11">
        <v>4500</v>
      </c>
      <c r="L26" s="33">
        <f t="shared" si="2"/>
        <v>990</v>
      </c>
      <c r="M26" s="7">
        <v>209</v>
      </c>
      <c r="N26" s="33" t="str">
        <f t="shared" si="3"/>
        <v>sehr grosse Leute</v>
      </c>
    </row>
    <row r="27" spans="1:14" ht="15" customHeight="1" x14ac:dyDescent="0.25">
      <c r="A27" s="91">
        <v>104</v>
      </c>
      <c r="B27" s="91" t="s">
        <v>108</v>
      </c>
      <c r="C27" s="91" t="s">
        <v>175</v>
      </c>
      <c r="D27" s="91" t="s">
        <v>75</v>
      </c>
      <c r="E27" s="92">
        <v>70999</v>
      </c>
      <c r="F27" s="93">
        <f t="shared" si="0"/>
        <v>92298.7</v>
      </c>
      <c r="G27" s="7">
        <v>96</v>
      </c>
      <c r="H27" s="10">
        <f t="shared" si="1"/>
        <v>130.56</v>
      </c>
      <c r="I27" s="7">
        <v>4</v>
      </c>
      <c r="J27" s="11">
        <v>4050</v>
      </c>
      <c r="K27" s="11">
        <v>4500</v>
      </c>
      <c r="L27" s="33">
        <f t="shared" si="2"/>
        <v>450</v>
      </c>
      <c r="M27" s="7">
        <v>209</v>
      </c>
      <c r="N27" s="33" t="str">
        <f t="shared" si="3"/>
        <v>sehr grosse Leute</v>
      </c>
    </row>
    <row r="28" spans="1:14" ht="15" customHeight="1" x14ac:dyDescent="0.25">
      <c r="A28" s="91">
        <v>262</v>
      </c>
      <c r="B28" s="91" t="s">
        <v>12</v>
      </c>
      <c r="C28" s="91" t="s">
        <v>78</v>
      </c>
      <c r="D28" s="91" t="s">
        <v>75</v>
      </c>
      <c r="E28" s="92">
        <v>85980</v>
      </c>
      <c r="F28" s="93">
        <f t="shared" si="0"/>
        <v>111774</v>
      </c>
      <c r="G28" s="7">
        <v>109</v>
      </c>
      <c r="H28" s="10">
        <f t="shared" si="1"/>
        <v>148.24</v>
      </c>
      <c r="I28" s="8">
        <v>6</v>
      </c>
      <c r="J28" s="11">
        <v>4300</v>
      </c>
      <c r="K28" s="11">
        <v>5000</v>
      </c>
      <c r="L28" s="33">
        <f t="shared" si="2"/>
        <v>700</v>
      </c>
      <c r="M28" s="8">
        <v>195</v>
      </c>
      <c r="N28" s="33" t="str">
        <f t="shared" si="3"/>
        <v/>
      </c>
    </row>
    <row r="29" spans="1:14" ht="15" customHeight="1" x14ac:dyDescent="0.25">
      <c r="A29" s="91">
        <v>9</v>
      </c>
      <c r="B29" s="91" t="s">
        <v>108</v>
      </c>
      <c r="C29" s="91" t="s">
        <v>115</v>
      </c>
      <c r="D29" s="91" t="s">
        <v>53</v>
      </c>
      <c r="E29" s="92">
        <v>51999</v>
      </c>
      <c r="F29" s="93">
        <f t="shared" si="0"/>
        <v>67598.7</v>
      </c>
      <c r="G29" s="7">
        <v>85</v>
      </c>
      <c r="H29" s="10">
        <f t="shared" si="1"/>
        <v>115.6</v>
      </c>
      <c r="I29" s="7">
        <v>4</v>
      </c>
      <c r="J29" s="11">
        <v>2650</v>
      </c>
      <c r="K29" s="11">
        <v>3499</v>
      </c>
      <c r="L29" s="33">
        <f t="shared" si="2"/>
        <v>849</v>
      </c>
      <c r="M29" s="7">
        <v>190</v>
      </c>
      <c r="N29" s="33" t="str">
        <f t="shared" si="3"/>
        <v/>
      </c>
    </row>
    <row r="30" spans="1:14" ht="15" customHeight="1" x14ac:dyDescent="0.25">
      <c r="A30" s="91">
        <v>10</v>
      </c>
      <c r="B30" s="91" t="s">
        <v>108</v>
      </c>
      <c r="C30" s="91" t="s">
        <v>116</v>
      </c>
      <c r="D30" s="91" t="s">
        <v>53</v>
      </c>
      <c r="E30" s="92">
        <v>51999</v>
      </c>
      <c r="F30" s="93">
        <f t="shared" si="0"/>
        <v>67598.7</v>
      </c>
      <c r="G30" s="7">
        <v>85</v>
      </c>
      <c r="H30" s="10">
        <f t="shared" si="1"/>
        <v>115.6</v>
      </c>
      <c r="I30" s="7">
        <v>4</v>
      </c>
      <c r="J30" s="11">
        <v>2650</v>
      </c>
      <c r="K30" s="11">
        <v>3499</v>
      </c>
      <c r="L30" s="33">
        <f t="shared" si="2"/>
        <v>849</v>
      </c>
      <c r="M30" s="7">
        <v>190</v>
      </c>
      <c r="N30" s="33" t="str">
        <f t="shared" si="3"/>
        <v/>
      </c>
    </row>
    <row r="31" spans="1:14" ht="15" customHeight="1" x14ac:dyDescent="0.25">
      <c r="A31" s="91">
        <v>14</v>
      </c>
      <c r="B31" s="91" t="s">
        <v>108</v>
      </c>
      <c r="C31" s="91" t="s">
        <v>117</v>
      </c>
      <c r="D31" s="91" t="s">
        <v>53</v>
      </c>
      <c r="E31" s="92">
        <v>53749</v>
      </c>
      <c r="F31" s="93">
        <f t="shared" si="0"/>
        <v>69873.7</v>
      </c>
      <c r="G31" s="7">
        <v>85</v>
      </c>
      <c r="H31" s="10">
        <f t="shared" si="1"/>
        <v>115.6</v>
      </c>
      <c r="I31" s="7">
        <v>4</v>
      </c>
      <c r="J31" s="11">
        <v>2690</v>
      </c>
      <c r="K31" s="11">
        <v>3499</v>
      </c>
      <c r="L31" s="33">
        <f t="shared" si="2"/>
        <v>809</v>
      </c>
      <c r="M31" s="7">
        <v>190</v>
      </c>
      <c r="N31" s="33" t="str">
        <f t="shared" si="3"/>
        <v/>
      </c>
    </row>
    <row r="32" spans="1:14" ht="15" customHeight="1" x14ac:dyDescent="0.25">
      <c r="A32" s="91">
        <v>196</v>
      </c>
      <c r="B32" s="91" t="s">
        <v>108</v>
      </c>
      <c r="C32" s="91" t="s">
        <v>119</v>
      </c>
      <c r="D32" s="91" t="s">
        <v>53</v>
      </c>
      <c r="E32" s="92">
        <v>53749</v>
      </c>
      <c r="F32" s="93">
        <f t="shared" si="0"/>
        <v>69873.7</v>
      </c>
      <c r="G32" s="7">
        <v>85</v>
      </c>
      <c r="H32" s="10">
        <f t="shared" si="1"/>
        <v>115.6</v>
      </c>
      <c r="I32" s="7">
        <v>4</v>
      </c>
      <c r="J32" s="11">
        <v>2730</v>
      </c>
      <c r="K32" s="11">
        <v>3499</v>
      </c>
      <c r="L32" s="33">
        <f t="shared" si="2"/>
        <v>769</v>
      </c>
      <c r="M32" s="7">
        <v>190</v>
      </c>
      <c r="N32" s="33" t="str">
        <f t="shared" si="3"/>
        <v/>
      </c>
    </row>
    <row r="33" spans="1:14" ht="15" customHeight="1" x14ac:dyDescent="0.25">
      <c r="A33" s="91">
        <v>15</v>
      </c>
      <c r="B33" s="91" t="s">
        <v>108</v>
      </c>
      <c r="C33" s="91" t="s">
        <v>120</v>
      </c>
      <c r="D33" s="91" t="s">
        <v>53</v>
      </c>
      <c r="E33" s="92">
        <v>54749</v>
      </c>
      <c r="F33" s="93">
        <f t="shared" si="0"/>
        <v>71173.7</v>
      </c>
      <c r="G33" s="7">
        <v>85</v>
      </c>
      <c r="H33" s="10">
        <f t="shared" si="1"/>
        <v>115.6</v>
      </c>
      <c r="I33" s="7">
        <v>4</v>
      </c>
      <c r="J33" s="11">
        <v>2730</v>
      </c>
      <c r="K33" s="11">
        <v>3499</v>
      </c>
      <c r="L33" s="33">
        <f t="shared" si="2"/>
        <v>769</v>
      </c>
      <c r="M33" s="7">
        <v>190</v>
      </c>
      <c r="N33" s="33" t="str">
        <f t="shared" si="3"/>
        <v/>
      </c>
    </row>
    <row r="34" spans="1:14" ht="15" customHeight="1" x14ac:dyDescent="0.25">
      <c r="A34" s="91">
        <v>16</v>
      </c>
      <c r="B34" s="91" t="s">
        <v>108</v>
      </c>
      <c r="C34" s="91" t="s">
        <v>143</v>
      </c>
      <c r="D34" s="91" t="s">
        <v>53</v>
      </c>
      <c r="E34" s="92">
        <v>55549</v>
      </c>
      <c r="F34" s="93">
        <f t="shared" si="0"/>
        <v>72213.7</v>
      </c>
      <c r="G34" s="7">
        <v>85</v>
      </c>
      <c r="H34" s="10">
        <f t="shared" si="1"/>
        <v>115.6</v>
      </c>
      <c r="I34" s="7">
        <v>4</v>
      </c>
      <c r="J34" s="11">
        <v>2895</v>
      </c>
      <c r="K34" s="11">
        <v>3499</v>
      </c>
      <c r="L34" s="33">
        <f t="shared" si="2"/>
        <v>604</v>
      </c>
      <c r="M34" s="7">
        <v>198</v>
      </c>
      <c r="N34" s="33" t="str">
        <f t="shared" si="3"/>
        <v/>
      </c>
    </row>
    <row r="35" spans="1:14" ht="15" customHeight="1" x14ac:dyDescent="0.25">
      <c r="A35" s="91">
        <v>197</v>
      </c>
      <c r="B35" s="91" t="s">
        <v>108</v>
      </c>
      <c r="C35" s="91" t="s">
        <v>144</v>
      </c>
      <c r="D35" s="91" t="s">
        <v>53</v>
      </c>
      <c r="E35" s="92">
        <v>55549</v>
      </c>
      <c r="F35" s="93">
        <f t="shared" si="0"/>
        <v>72213.7</v>
      </c>
      <c r="G35" s="7">
        <v>85</v>
      </c>
      <c r="H35" s="10">
        <f t="shared" si="1"/>
        <v>115.6</v>
      </c>
      <c r="I35" s="7">
        <v>4</v>
      </c>
      <c r="J35" s="11">
        <v>2915</v>
      </c>
      <c r="K35" s="11">
        <v>3499</v>
      </c>
      <c r="L35" s="33">
        <f t="shared" si="2"/>
        <v>584</v>
      </c>
      <c r="M35" s="7">
        <v>198</v>
      </c>
      <c r="N35" s="33" t="str">
        <f t="shared" si="3"/>
        <v/>
      </c>
    </row>
    <row r="36" spans="1:14" ht="15" customHeight="1" x14ac:dyDescent="0.25">
      <c r="A36" s="91">
        <v>198</v>
      </c>
      <c r="B36" s="91" t="s">
        <v>108</v>
      </c>
      <c r="C36" s="91" t="s">
        <v>118</v>
      </c>
      <c r="D36" s="91" t="s">
        <v>53</v>
      </c>
      <c r="E36" s="92">
        <v>55999</v>
      </c>
      <c r="F36" s="93">
        <f t="shared" si="0"/>
        <v>72798.7</v>
      </c>
      <c r="G36" s="7">
        <v>85</v>
      </c>
      <c r="H36" s="10">
        <f t="shared" si="1"/>
        <v>115.6</v>
      </c>
      <c r="I36" s="7">
        <v>4</v>
      </c>
      <c r="J36" s="11">
        <v>2750</v>
      </c>
      <c r="K36" s="11">
        <v>3499</v>
      </c>
      <c r="L36" s="33">
        <f t="shared" si="2"/>
        <v>749</v>
      </c>
      <c r="M36" s="7">
        <v>190</v>
      </c>
      <c r="N36" s="33" t="str">
        <f t="shared" si="3"/>
        <v/>
      </c>
    </row>
    <row r="37" spans="1:14" ht="15" customHeight="1" x14ac:dyDescent="0.25">
      <c r="A37" s="91">
        <v>180</v>
      </c>
      <c r="B37" s="91" t="s">
        <v>263</v>
      </c>
      <c r="C37" s="91" t="s">
        <v>294</v>
      </c>
      <c r="D37" s="91" t="s">
        <v>53</v>
      </c>
      <c r="E37" s="92">
        <v>56990</v>
      </c>
      <c r="F37" s="93">
        <f t="shared" si="0"/>
        <v>74087</v>
      </c>
      <c r="G37" s="7">
        <v>85</v>
      </c>
      <c r="H37" s="10">
        <f t="shared" si="1"/>
        <v>115.6</v>
      </c>
      <c r="I37" s="7">
        <v>4</v>
      </c>
      <c r="J37" s="11">
        <v>2860</v>
      </c>
      <c r="K37" s="11">
        <v>3500</v>
      </c>
      <c r="L37" s="33">
        <f t="shared" si="2"/>
        <v>640</v>
      </c>
      <c r="M37" s="9">
        <v>196</v>
      </c>
      <c r="N37" s="33" t="str">
        <f t="shared" si="3"/>
        <v/>
      </c>
    </row>
    <row r="38" spans="1:14" ht="15" customHeight="1" x14ac:dyDescent="0.25">
      <c r="A38" s="91">
        <v>18</v>
      </c>
      <c r="B38" s="91" t="s">
        <v>108</v>
      </c>
      <c r="C38" s="91" t="s">
        <v>145</v>
      </c>
      <c r="D38" s="91" t="s">
        <v>53</v>
      </c>
      <c r="E38" s="92">
        <v>58549</v>
      </c>
      <c r="F38" s="93">
        <f t="shared" si="0"/>
        <v>76113.7</v>
      </c>
      <c r="G38" s="7">
        <v>85</v>
      </c>
      <c r="H38" s="10">
        <f t="shared" si="1"/>
        <v>115.6</v>
      </c>
      <c r="I38" s="7">
        <v>4</v>
      </c>
      <c r="J38" s="11">
        <v>2960</v>
      </c>
      <c r="K38" s="11">
        <v>3499</v>
      </c>
      <c r="L38" s="33">
        <f t="shared" si="2"/>
        <v>539</v>
      </c>
      <c r="M38" s="7">
        <v>198</v>
      </c>
      <c r="N38" s="33" t="str">
        <f t="shared" si="3"/>
        <v/>
      </c>
    </row>
    <row r="39" spans="1:14" ht="15" customHeight="1" x14ac:dyDescent="0.25">
      <c r="A39" s="91">
        <v>181</v>
      </c>
      <c r="B39" s="91" t="s">
        <v>263</v>
      </c>
      <c r="C39" s="91" t="s">
        <v>295</v>
      </c>
      <c r="D39" s="91" t="s">
        <v>53</v>
      </c>
      <c r="E39" s="92">
        <v>59350</v>
      </c>
      <c r="F39" s="93">
        <f t="shared" si="0"/>
        <v>77155</v>
      </c>
      <c r="G39" s="7">
        <v>85</v>
      </c>
      <c r="H39" s="10">
        <f t="shared" si="1"/>
        <v>115.6</v>
      </c>
      <c r="I39" s="7">
        <v>4</v>
      </c>
      <c r="J39" s="11">
        <v>2940</v>
      </c>
      <c r="K39" s="11">
        <v>3500</v>
      </c>
      <c r="L39" s="33">
        <f t="shared" si="2"/>
        <v>560</v>
      </c>
      <c r="M39" s="9">
        <v>196</v>
      </c>
      <c r="N39" s="33" t="str">
        <f t="shared" si="3"/>
        <v/>
      </c>
    </row>
    <row r="40" spans="1:14" ht="15" customHeight="1" x14ac:dyDescent="0.25">
      <c r="A40" s="91">
        <v>251</v>
      </c>
      <c r="B40" s="91" t="s">
        <v>263</v>
      </c>
      <c r="C40" s="91" t="s">
        <v>296</v>
      </c>
      <c r="D40" s="91" t="s">
        <v>53</v>
      </c>
      <c r="E40" s="92">
        <v>59350</v>
      </c>
      <c r="F40" s="93">
        <f t="shared" si="0"/>
        <v>77155</v>
      </c>
      <c r="G40" s="7">
        <v>85</v>
      </c>
      <c r="H40" s="10">
        <f t="shared" si="1"/>
        <v>115.6</v>
      </c>
      <c r="I40" s="7">
        <v>4</v>
      </c>
      <c r="J40" s="11">
        <v>2940</v>
      </c>
      <c r="K40" s="11">
        <v>3500</v>
      </c>
      <c r="L40" s="33">
        <f t="shared" si="2"/>
        <v>560</v>
      </c>
      <c r="M40" s="9">
        <v>196</v>
      </c>
      <c r="N40" s="33" t="str">
        <f t="shared" si="3"/>
        <v/>
      </c>
    </row>
    <row r="41" spans="1:14" ht="15" customHeight="1" x14ac:dyDescent="0.25">
      <c r="A41" s="91">
        <v>34</v>
      </c>
      <c r="B41" s="91" t="s">
        <v>176</v>
      </c>
      <c r="C41" s="91" t="s">
        <v>195</v>
      </c>
      <c r="D41" s="91" t="s">
        <v>53</v>
      </c>
      <c r="E41" s="92">
        <v>60490</v>
      </c>
      <c r="F41" s="93">
        <f t="shared" si="0"/>
        <v>78637</v>
      </c>
      <c r="G41" s="7">
        <v>85</v>
      </c>
      <c r="H41" s="10">
        <f t="shared" si="1"/>
        <v>115.6</v>
      </c>
      <c r="I41" s="7">
        <v>4</v>
      </c>
      <c r="J41" s="11">
        <v>2610</v>
      </c>
      <c r="K41" s="11">
        <v>3500</v>
      </c>
      <c r="L41" s="33">
        <f t="shared" si="2"/>
        <v>890</v>
      </c>
      <c r="M41" s="7">
        <v>184</v>
      </c>
      <c r="N41" s="33" t="str">
        <f t="shared" si="3"/>
        <v/>
      </c>
    </row>
    <row r="42" spans="1:14" ht="15" customHeight="1" x14ac:dyDescent="0.25">
      <c r="A42" s="91">
        <v>35</v>
      </c>
      <c r="B42" s="91" t="s">
        <v>176</v>
      </c>
      <c r="C42" s="91" t="s">
        <v>196</v>
      </c>
      <c r="D42" s="91" t="s">
        <v>53</v>
      </c>
      <c r="E42" s="92">
        <v>61990</v>
      </c>
      <c r="F42" s="93">
        <f t="shared" si="0"/>
        <v>80587</v>
      </c>
      <c r="G42" s="7">
        <v>85</v>
      </c>
      <c r="H42" s="10">
        <f t="shared" si="1"/>
        <v>115.6</v>
      </c>
      <c r="I42" s="7">
        <v>5</v>
      </c>
      <c r="J42" s="11">
        <v>2760</v>
      </c>
      <c r="K42" s="11">
        <v>3500</v>
      </c>
      <c r="L42" s="33">
        <f t="shared" si="2"/>
        <v>740</v>
      </c>
      <c r="M42" s="7">
        <v>184</v>
      </c>
      <c r="N42" s="33" t="str">
        <f t="shared" si="3"/>
        <v/>
      </c>
    </row>
    <row r="43" spans="1:14" ht="15" customHeight="1" x14ac:dyDescent="0.25">
      <c r="A43" s="91">
        <v>19</v>
      </c>
      <c r="B43" s="91" t="s">
        <v>108</v>
      </c>
      <c r="C43" s="91" t="s">
        <v>146</v>
      </c>
      <c r="D43" s="91" t="s">
        <v>53</v>
      </c>
      <c r="E43" s="92">
        <v>62999</v>
      </c>
      <c r="F43" s="93">
        <f t="shared" si="0"/>
        <v>81898.7</v>
      </c>
      <c r="G43" s="7">
        <v>85</v>
      </c>
      <c r="H43" s="10">
        <f t="shared" si="1"/>
        <v>115.6</v>
      </c>
      <c r="I43" s="7">
        <v>4</v>
      </c>
      <c r="J43" s="11">
        <v>2990</v>
      </c>
      <c r="K43" s="11">
        <v>3499</v>
      </c>
      <c r="L43" s="33">
        <f t="shared" si="2"/>
        <v>509</v>
      </c>
      <c r="M43" s="7">
        <v>198</v>
      </c>
      <c r="N43" s="33" t="str">
        <f t="shared" si="3"/>
        <v/>
      </c>
    </row>
    <row r="44" spans="1:14" ht="15" customHeight="1" x14ac:dyDescent="0.25">
      <c r="A44" s="91">
        <v>20</v>
      </c>
      <c r="B44" s="91" t="s">
        <v>108</v>
      </c>
      <c r="C44" s="91" t="s">
        <v>147</v>
      </c>
      <c r="D44" s="91" t="s">
        <v>53</v>
      </c>
      <c r="E44" s="92">
        <v>62999</v>
      </c>
      <c r="F44" s="93">
        <f t="shared" si="0"/>
        <v>81898.7</v>
      </c>
      <c r="G44" s="7">
        <v>85</v>
      </c>
      <c r="H44" s="10">
        <f t="shared" si="1"/>
        <v>115.6</v>
      </c>
      <c r="I44" s="7">
        <v>4</v>
      </c>
      <c r="J44" s="11">
        <v>2990</v>
      </c>
      <c r="K44" s="11">
        <v>3499</v>
      </c>
      <c r="L44" s="33">
        <f t="shared" si="2"/>
        <v>509</v>
      </c>
      <c r="M44" s="7">
        <v>198</v>
      </c>
      <c r="N44" s="33" t="str">
        <f t="shared" si="3"/>
        <v/>
      </c>
    </row>
    <row r="45" spans="1:14" ht="15" customHeight="1" x14ac:dyDescent="0.25">
      <c r="A45" s="91">
        <v>211</v>
      </c>
      <c r="B45" s="91" t="s">
        <v>108</v>
      </c>
      <c r="C45" s="91" t="s">
        <v>149</v>
      </c>
      <c r="D45" s="91" t="s">
        <v>53</v>
      </c>
      <c r="E45" s="92">
        <v>62999</v>
      </c>
      <c r="F45" s="93">
        <f t="shared" si="0"/>
        <v>81898.7</v>
      </c>
      <c r="G45" s="7">
        <v>85</v>
      </c>
      <c r="H45" s="10">
        <f t="shared" si="1"/>
        <v>115.6</v>
      </c>
      <c r="I45" s="7">
        <v>4</v>
      </c>
      <c r="J45" s="11">
        <v>2800</v>
      </c>
      <c r="K45" s="11">
        <v>3499</v>
      </c>
      <c r="L45" s="33">
        <f t="shared" si="2"/>
        <v>699</v>
      </c>
      <c r="M45" s="7">
        <v>198</v>
      </c>
      <c r="N45" s="33" t="str">
        <f t="shared" si="3"/>
        <v/>
      </c>
    </row>
    <row r="46" spans="1:14" ht="15" customHeight="1" x14ac:dyDescent="0.25">
      <c r="A46" s="91">
        <v>215</v>
      </c>
      <c r="B46" s="91" t="s">
        <v>108</v>
      </c>
      <c r="C46" s="91" t="s">
        <v>148</v>
      </c>
      <c r="D46" s="91" t="s">
        <v>53</v>
      </c>
      <c r="E46" s="92">
        <v>62999</v>
      </c>
      <c r="F46" s="93">
        <f t="shared" si="0"/>
        <v>81898.7</v>
      </c>
      <c r="G46" s="7">
        <v>85</v>
      </c>
      <c r="H46" s="10">
        <f t="shared" si="1"/>
        <v>115.6</v>
      </c>
      <c r="I46" s="7">
        <v>4</v>
      </c>
      <c r="J46" s="11">
        <v>2800</v>
      </c>
      <c r="K46" s="11">
        <v>3499</v>
      </c>
      <c r="L46" s="33">
        <f t="shared" si="2"/>
        <v>699</v>
      </c>
      <c r="M46" s="7">
        <v>198</v>
      </c>
      <c r="N46" s="33" t="str">
        <f t="shared" si="3"/>
        <v/>
      </c>
    </row>
    <row r="47" spans="1:14" ht="15" customHeight="1" x14ac:dyDescent="0.25">
      <c r="A47" s="91">
        <v>249</v>
      </c>
      <c r="B47" s="91" t="s">
        <v>263</v>
      </c>
      <c r="C47" s="91" t="s">
        <v>290</v>
      </c>
      <c r="D47" s="91" t="s">
        <v>53</v>
      </c>
      <c r="E47" s="92">
        <v>63290</v>
      </c>
      <c r="F47" s="93">
        <f t="shared" si="0"/>
        <v>82277</v>
      </c>
      <c r="G47" s="7">
        <v>85</v>
      </c>
      <c r="H47" s="10">
        <f t="shared" si="1"/>
        <v>115.6</v>
      </c>
      <c r="I47" s="7">
        <v>4</v>
      </c>
      <c r="J47" s="11">
        <v>3220</v>
      </c>
      <c r="K47" s="11">
        <v>4000</v>
      </c>
      <c r="L47" s="33">
        <f t="shared" si="2"/>
        <v>780</v>
      </c>
      <c r="M47" s="7">
        <v>200</v>
      </c>
      <c r="N47" s="33" t="str">
        <f t="shared" si="3"/>
        <v>sehr grosse Leute</v>
      </c>
    </row>
    <row r="48" spans="1:14" ht="15" customHeight="1" x14ac:dyDescent="0.25">
      <c r="A48" s="91">
        <v>250</v>
      </c>
      <c r="B48" s="91" t="s">
        <v>263</v>
      </c>
      <c r="C48" s="91" t="s">
        <v>291</v>
      </c>
      <c r="D48" s="91" t="s">
        <v>53</v>
      </c>
      <c r="E48" s="92">
        <v>63990</v>
      </c>
      <c r="F48" s="93">
        <f t="shared" si="0"/>
        <v>83187</v>
      </c>
      <c r="G48" s="7">
        <v>85</v>
      </c>
      <c r="H48" s="10">
        <f t="shared" si="1"/>
        <v>115.6</v>
      </c>
      <c r="I48" s="7">
        <v>4</v>
      </c>
      <c r="J48" s="11">
        <v>3220</v>
      </c>
      <c r="K48" s="11">
        <v>4000</v>
      </c>
      <c r="L48" s="33">
        <f t="shared" si="2"/>
        <v>780</v>
      </c>
      <c r="M48" s="7">
        <v>200</v>
      </c>
      <c r="N48" s="33" t="str">
        <f t="shared" si="3"/>
        <v>sehr grosse Leute</v>
      </c>
    </row>
    <row r="49" spans="1:14" ht="15" customHeight="1" x14ac:dyDescent="0.25">
      <c r="A49" s="91">
        <v>212</v>
      </c>
      <c r="B49" s="91" t="s">
        <v>108</v>
      </c>
      <c r="C49" s="91" t="s">
        <v>150</v>
      </c>
      <c r="D49" s="91" t="s">
        <v>53</v>
      </c>
      <c r="E49" s="92">
        <v>63999</v>
      </c>
      <c r="F49" s="93">
        <f t="shared" si="0"/>
        <v>83198.7</v>
      </c>
      <c r="G49" s="7">
        <v>85</v>
      </c>
      <c r="H49" s="10">
        <f t="shared" si="1"/>
        <v>115.6</v>
      </c>
      <c r="I49" s="7">
        <v>4</v>
      </c>
      <c r="J49" s="11">
        <v>2810</v>
      </c>
      <c r="K49" s="11">
        <v>3499</v>
      </c>
      <c r="L49" s="33">
        <f t="shared" si="2"/>
        <v>689</v>
      </c>
      <c r="M49" s="7">
        <v>198</v>
      </c>
      <c r="N49" s="33" t="str">
        <f t="shared" si="3"/>
        <v/>
      </c>
    </row>
    <row r="50" spans="1:14" ht="15" customHeight="1" x14ac:dyDescent="0.25">
      <c r="A50" s="91">
        <v>213</v>
      </c>
      <c r="B50" s="91" t="s">
        <v>108</v>
      </c>
      <c r="C50" s="91" t="s">
        <v>151</v>
      </c>
      <c r="D50" s="91" t="s">
        <v>53</v>
      </c>
      <c r="E50" s="92">
        <v>63999</v>
      </c>
      <c r="F50" s="93">
        <f t="shared" si="0"/>
        <v>83198.7</v>
      </c>
      <c r="G50" s="7">
        <v>85</v>
      </c>
      <c r="H50" s="10">
        <f t="shared" si="1"/>
        <v>115.6</v>
      </c>
      <c r="I50" s="7">
        <v>4</v>
      </c>
      <c r="J50" s="11">
        <v>2810</v>
      </c>
      <c r="K50" s="11">
        <v>3499</v>
      </c>
      <c r="L50" s="33">
        <f t="shared" si="2"/>
        <v>689</v>
      </c>
      <c r="M50" s="7">
        <v>198</v>
      </c>
      <c r="N50" s="33" t="str">
        <f t="shared" si="3"/>
        <v/>
      </c>
    </row>
    <row r="51" spans="1:14" ht="15" customHeight="1" x14ac:dyDescent="0.25">
      <c r="A51" s="91">
        <v>252</v>
      </c>
      <c r="B51" s="91" t="s">
        <v>263</v>
      </c>
      <c r="C51" s="91" t="s">
        <v>292</v>
      </c>
      <c r="D51" s="91" t="s">
        <v>53</v>
      </c>
      <c r="E51" s="92">
        <v>66220</v>
      </c>
      <c r="F51" s="93">
        <f t="shared" si="0"/>
        <v>86086</v>
      </c>
      <c r="G51" s="7">
        <v>85</v>
      </c>
      <c r="H51" s="10">
        <f t="shared" si="1"/>
        <v>115.6</v>
      </c>
      <c r="I51" s="7">
        <v>4</v>
      </c>
      <c r="J51" s="11">
        <v>3275</v>
      </c>
      <c r="K51" s="11">
        <v>4000</v>
      </c>
      <c r="L51" s="33">
        <f t="shared" si="2"/>
        <v>725</v>
      </c>
      <c r="M51" s="7">
        <v>200</v>
      </c>
      <c r="N51" s="33" t="str">
        <f t="shared" si="3"/>
        <v>sehr grosse Leute</v>
      </c>
    </row>
    <row r="52" spans="1:14" ht="15" customHeight="1" x14ac:dyDescent="0.25">
      <c r="A52" s="91">
        <v>253</v>
      </c>
      <c r="B52" s="91" t="s">
        <v>263</v>
      </c>
      <c r="C52" s="91" t="s">
        <v>293</v>
      </c>
      <c r="D52" s="91" t="s">
        <v>53</v>
      </c>
      <c r="E52" s="92">
        <v>67240</v>
      </c>
      <c r="F52" s="93">
        <f t="shared" si="0"/>
        <v>87412</v>
      </c>
      <c r="G52" s="7">
        <v>85</v>
      </c>
      <c r="H52" s="10">
        <f t="shared" si="1"/>
        <v>115.6</v>
      </c>
      <c r="I52" s="7">
        <v>4</v>
      </c>
      <c r="J52" s="11">
        <v>3275</v>
      </c>
      <c r="K52" s="11">
        <v>4000</v>
      </c>
      <c r="L52" s="33">
        <f t="shared" si="2"/>
        <v>725</v>
      </c>
      <c r="M52" s="7">
        <v>200</v>
      </c>
      <c r="N52" s="33" t="str">
        <f t="shared" si="3"/>
        <v>sehr grosse Leute</v>
      </c>
    </row>
    <row r="53" spans="1:14" ht="15" customHeight="1" x14ac:dyDescent="0.25">
      <c r="A53" s="91">
        <v>98</v>
      </c>
      <c r="B53" s="91" t="s">
        <v>108</v>
      </c>
      <c r="C53" s="91" t="s">
        <v>163</v>
      </c>
      <c r="D53" s="91" t="s">
        <v>53</v>
      </c>
      <c r="E53" s="92">
        <v>67499</v>
      </c>
      <c r="F53" s="93">
        <f t="shared" si="0"/>
        <v>87748.7</v>
      </c>
      <c r="G53" s="7">
        <v>85</v>
      </c>
      <c r="H53" s="10">
        <f t="shared" si="1"/>
        <v>115.6</v>
      </c>
      <c r="I53" s="7">
        <v>4</v>
      </c>
      <c r="J53" s="11">
        <v>3215</v>
      </c>
      <c r="K53" s="11">
        <v>3499</v>
      </c>
      <c r="L53" s="33">
        <f t="shared" si="2"/>
        <v>284</v>
      </c>
      <c r="M53" s="7">
        <v>195</v>
      </c>
      <c r="N53" s="33" t="str">
        <f t="shared" si="3"/>
        <v/>
      </c>
    </row>
    <row r="54" spans="1:14" ht="15" customHeight="1" x14ac:dyDescent="0.25">
      <c r="A54" s="91">
        <v>167</v>
      </c>
      <c r="B54" s="91" t="s">
        <v>108</v>
      </c>
      <c r="C54" s="91" t="s">
        <v>164</v>
      </c>
      <c r="D54" s="91" t="s">
        <v>53</v>
      </c>
      <c r="E54" s="92">
        <v>67499</v>
      </c>
      <c r="F54" s="93">
        <f t="shared" si="0"/>
        <v>87748.7</v>
      </c>
      <c r="G54" s="7">
        <v>85</v>
      </c>
      <c r="H54" s="10">
        <f t="shared" si="1"/>
        <v>115.6</v>
      </c>
      <c r="I54" s="7">
        <v>4</v>
      </c>
      <c r="J54" s="11">
        <v>3215</v>
      </c>
      <c r="K54" s="11">
        <v>3499</v>
      </c>
      <c r="L54" s="33">
        <f t="shared" si="2"/>
        <v>284</v>
      </c>
      <c r="M54" s="7">
        <v>195</v>
      </c>
      <c r="N54" s="33" t="str">
        <f t="shared" si="3"/>
        <v/>
      </c>
    </row>
    <row r="55" spans="1:14" ht="15" customHeight="1" x14ac:dyDescent="0.25">
      <c r="A55" s="91">
        <v>214</v>
      </c>
      <c r="B55" s="91" t="s">
        <v>108</v>
      </c>
      <c r="C55" s="91" t="s">
        <v>161</v>
      </c>
      <c r="D55" s="91" t="s">
        <v>53</v>
      </c>
      <c r="E55" s="92">
        <v>67499</v>
      </c>
      <c r="F55" s="93">
        <f t="shared" si="0"/>
        <v>87748.7</v>
      </c>
      <c r="G55" s="7">
        <v>85</v>
      </c>
      <c r="H55" s="10">
        <f t="shared" si="1"/>
        <v>115.6</v>
      </c>
      <c r="I55" s="7">
        <v>4</v>
      </c>
      <c r="J55" s="11">
        <v>3215</v>
      </c>
      <c r="K55" s="11">
        <v>3499</v>
      </c>
      <c r="L55" s="33">
        <f t="shared" si="2"/>
        <v>284</v>
      </c>
      <c r="M55" s="7">
        <v>195</v>
      </c>
      <c r="N55" s="33" t="str">
        <f t="shared" si="3"/>
        <v/>
      </c>
    </row>
    <row r="56" spans="1:14" ht="15" customHeight="1" x14ac:dyDescent="0.25">
      <c r="A56" s="91">
        <v>216</v>
      </c>
      <c r="B56" s="91" t="s">
        <v>108</v>
      </c>
      <c r="C56" s="91" t="s">
        <v>162</v>
      </c>
      <c r="D56" s="91" t="s">
        <v>53</v>
      </c>
      <c r="E56" s="92">
        <v>67499</v>
      </c>
      <c r="F56" s="93">
        <f t="shared" si="0"/>
        <v>87748.7</v>
      </c>
      <c r="G56" s="7">
        <v>85</v>
      </c>
      <c r="H56" s="10">
        <f t="shared" si="1"/>
        <v>115.6</v>
      </c>
      <c r="I56" s="7">
        <v>4</v>
      </c>
      <c r="J56" s="11">
        <v>3215</v>
      </c>
      <c r="K56" s="11">
        <v>3499</v>
      </c>
      <c r="L56" s="33">
        <f t="shared" si="2"/>
        <v>284</v>
      </c>
      <c r="M56" s="7">
        <v>195</v>
      </c>
      <c r="N56" s="33" t="str">
        <f t="shared" si="3"/>
        <v/>
      </c>
    </row>
    <row r="57" spans="1:14" ht="15" customHeight="1" x14ac:dyDescent="0.25">
      <c r="A57" s="91">
        <v>99</v>
      </c>
      <c r="B57" s="91" t="s">
        <v>108</v>
      </c>
      <c r="C57" s="91" t="s">
        <v>171</v>
      </c>
      <c r="D57" s="91" t="s">
        <v>53</v>
      </c>
      <c r="E57" s="92">
        <v>68999</v>
      </c>
      <c r="F57" s="93">
        <f t="shared" si="0"/>
        <v>89698.7</v>
      </c>
      <c r="G57" s="7">
        <v>85</v>
      </c>
      <c r="H57" s="10">
        <f t="shared" si="1"/>
        <v>115.6</v>
      </c>
      <c r="I57" s="7">
        <v>4</v>
      </c>
      <c r="J57" s="11">
        <v>3080</v>
      </c>
      <c r="K57" s="11">
        <v>3499</v>
      </c>
      <c r="L57" s="33">
        <f t="shared" si="2"/>
        <v>419</v>
      </c>
      <c r="M57" s="7">
        <v>198</v>
      </c>
      <c r="N57" s="33" t="str">
        <f t="shared" si="3"/>
        <v/>
      </c>
    </row>
    <row r="58" spans="1:14" ht="15" customHeight="1" x14ac:dyDescent="0.25">
      <c r="A58" s="91">
        <v>169</v>
      </c>
      <c r="B58" s="91" t="s">
        <v>108</v>
      </c>
      <c r="C58" s="91" t="s">
        <v>170</v>
      </c>
      <c r="D58" s="91" t="s">
        <v>53</v>
      </c>
      <c r="E58" s="92">
        <v>68999</v>
      </c>
      <c r="F58" s="93">
        <f t="shared" si="0"/>
        <v>89698.7</v>
      </c>
      <c r="G58" s="7">
        <v>85</v>
      </c>
      <c r="H58" s="10">
        <f t="shared" si="1"/>
        <v>115.6</v>
      </c>
      <c r="I58" s="7">
        <v>4</v>
      </c>
      <c r="J58" s="11">
        <v>3080</v>
      </c>
      <c r="K58" s="11">
        <v>3499</v>
      </c>
      <c r="L58" s="33">
        <f t="shared" si="2"/>
        <v>419</v>
      </c>
      <c r="M58" s="7">
        <v>198</v>
      </c>
      <c r="N58" s="33" t="str">
        <f t="shared" si="3"/>
        <v/>
      </c>
    </row>
    <row r="59" spans="1:14" ht="15" customHeight="1" x14ac:dyDescent="0.25">
      <c r="A59" s="91">
        <v>168</v>
      </c>
      <c r="B59" s="91" t="s">
        <v>108</v>
      </c>
      <c r="C59" s="91" t="s">
        <v>172</v>
      </c>
      <c r="D59" s="91" t="s">
        <v>53</v>
      </c>
      <c r="E59" s="92">
        <v>69999</v>
      </c>
      <c r="F59" s="93">
        <f t="shared" si="0"/>
        <v>90998.7</v>
      </c>
      <c r="G59" s="7">
        <v>85</v>
      </c>
      <c r="H59" s="10">
        <f t="shared" si="1"/>
        <v>115.6</v>
      </c>
      <c r="I59" s="7">
        <v>4</v>
      </c>
      <c r="J59" s="11">
        <v>3090</v>
      </c>
      <c r="K59" s="11">
        <v>3499</v>
      </c>
      <c r="L59" s="33">
        <f t="shared" si="2"/>
        <v>409</v>
      </c>
      <c r="M59" s="7">
        <v>198</v>
      </c>
      <c r="N59" s="33" t="str">
        <f t="shared" si="3"/>
        <v/>
      </c>
    </row>
    <row r="60" spans="1:14" ht="15" customHeight="1" x14ac:dyDescent="0.25">
      <c r="A60" s="91">
        <v>170</v>
      </c>
      <c r="B60" s="91" t="s">
        <v>108</v>
      </c>
      <c r="C60" s="91" t="s">
        <v>173</v>
      </c>
      <c r="D60" s="91" t="s">
        <v>53</v>
      </c>
      <c r="E60" s="92">
        <v>69999</v>
      </c>
      <c r="F60" s="93">
        <f t="shared" si="0"/>
        <v>90998.7</v>
      </c>
      <c r="G60" s="7">
        <v>85</v>
      </c>
      <c r="H60" s="10">
        <f t="shared" si="1"/>
        <v>115.6</v>
      </c>
      <c r="I60" s="7">
        <v>4</v>
      </c>
      <c r="J60" s="11">
        <v>3090</v>
      </c>
      <c r="K60" s="11">
        <v>3499</v>
      </c>
      <c r="L60" s="33">
        <f t="shared" si="2"/>
        <v>409</v>
      </c>
      <c r="M60" s="7">
        <v>198</v>
      </c>
      <c r="N60" s="33" t="str">
        <f t="shared" si="3"/>
        <v/>
      </c>
    </row>
    <row r="61" spans="1:14" ht="15" customHeight="1" x14ac:dyDescent="0.25">
      <c r="A61" s="91">
        <v>90</v>
      </c>
      <c r="B61" s="91" t="s">
        <v>224</v>
      </c>
      <c r="C61" s="91" t="s">
        <v>226</v>
      </c>
      <c r="D61" s="91" t="s">
        <v>53</v>
      </c>
      <c r="E61" s="92">
        <v>73950</v>
      </c>
      <c r="F61" s="93">
        <f t="shared" si="0"/>
        <v>96135</v>
      </c>
      <c r="G61" s="7">
        <v>95</v>
      </c>
      <c r="H61" s="10">
        <f t="shared" si="1"/>
        <v>129.19999999999999</v>
      </c>
      <c r="I61" s="7">
        <v>4</v>
      </c>
      <c r="J61" s="11">
        <v>2964</v>
      </c>
      <c r="K61" s="11">
        <v>3500</v>
      </c>
      <c r="L61" s="33">
        <f t="shared" si="2"/>
        <v>536</v>
      </c>
      <c r="M61" s="7">
        <v>198</v>
      </c>
      <c r="N61" s="33" t="str">
        <f t="shared" si="3"/>
        <v/>
      </c>
    </row>
    <row r="62" spans="1:14" ht="15" customHeight="1" x14ac:dyDescent="0.25">
      <c r="A62" s="91">
        <v>91</v>
      </c>
      <c r="B62" s="91" t="s">
        <v>224</v>
      </c>
      <c r="C62" s="91" t="s">
        <v>225</v>
      </c>
      <c r="D62" s="91" t="s">
        <v>53</v>
      </c>
      <c r="E62" s="92">
        <v>75950</v>
      </c>
      <c r="F62" s="93">
        <f t="shared" si="0"/>
        <v>98735</v>
      </c>
      <c r="G62" s="7">
        <v>95</v>
      </c>
      <c r="H62" s="10">
        <f t="shared" si="1"/>
        <v>129.19999999999999</v>
      </c>
      <c r="I62" s="7">
        <v>5</v>
      </c>
      <c r="J62" s="11">
        <v>2944</v>
      </c>
      <c r="K62" s="11">
        <v>3500</v>
      </c>
      <c r="L62" s="33">
        <f t="shared" si="2"/>
        <v>556</v>
      </c>
      <c r="M62" s="7">
        <v>198</v>
      </c>
      <c r="N62" s="33" t="str">
        <f t="shared" si="3"/>
        <v/>
      </c>
    </row>
    <row r="63" spans="1:14" ht="15" customHeight="1" x14ac:dyDescent="0.25">
      <c r="A63" s="91">
        <v>97</v>
      </c>
      <c r="B63" s="91" t="s">
        <v>224</v>
      </c>
      <c r="C63" s="91" t="s">
        <v>228</v>
      </c>
      <c r="D63" s="91" t="s">
        <v>53</v>
      </c>
      <c r="E63" s="92">
        <v>78750</v>
      </c>
      <c r="F63" s="93">
        <f t="shared" si="0"/>
        <v>102375</v>
      </c>
      <c r="G63" s="7">
        <v>95</v>
      </c>
      <c r="H63" s="10">
        <f t="shared" si="1"/>
        <v>129.19999999999999</v>
      </c>
      <c r="I63" s="7">
        <v>5</v>
      </c>
      <c r="J63" s="11">
        <v>3099</v>
      </c>
      <c r="K63" s="11">
        <v>3500</v>
      </c>
      <c r="L63" s="33">
        <f t="shared" si="2"/>
        <v>401</v>
      </c>
      <c r="M63" s="7">
        <v>198</v>
      </c>
      <c r="N63" s="33" t="str">
        <f t="shared" si="3"/>
        <v/>
      </c>
    </row>
    <row r="64" spans="1:14" ht="15" customHeight="1" x14ac:dyDescent="0.25">
      <c r="A64" s="91">
        <v>93</v>
      </c>
      <c r="B64" s="91" t="s">
        <v>224</v>
      </c>
      <c r="C64" s="91" t="s">
        <v>229</v>
      </c>
      <c r="D64" s="91" t="s">
        <v>53</v>
      </c>
      <c r="E64" s="92">
        <v>79950</v>
      </c>
      <c r="F64" s="93">
        <f t="shared" si="0"/>
        <v>103935</v>
      </c>
      <c r="G64" s="7">
        <v>95</v>
      </c>
      <c r="H64" s="10">
        <f t="shared" si="1"/>
        <v>129.19999999999999</v>
      </c>
      <c r="I64" s="7">
        <v>4</v>
      </c>
      <c r="J64" s="11">
        <v>3044</v>
      </c>
      <c r="K64" s="11">
        <v>3500</v>
      </c>
      <c r="L64" s="33">
        <f t="shared" si="2"/>
        <v>456</v>
      </c>
      <c r="M64" s="7">
        <v>198</v>
      </c>
      <c r="N64" s="33" t="str">
        <f t="shared" si="3"/>
        <v/>
      </c>
    </row>
    <row r="65" spans="1:14" ht="15" customHeight="1" x14ac:dyDescent="0.25">
      <c r="A65" s="91">
        <v>96</v>
      </c>
      <c r="B65" s="91" t="s">
        <v>224</v>
      </c>
      <c r="C65" s="91" t="s">
        <v>227</v>
      </c>
      <c r="D65" s="91" t="s">
        <v>53</v>
      </c>
      <c r="E65" s="92">
        <v>80750</v>
      </c>
      <c r="F65" s="93">
        <f t="shared" si="0"/>
        <v>104975</v>
      </c>
      <c r="G65" s="7">
        <v>95</v>
      </c>
      <c r="H65" s="10">
        <f t="shared" si="1"/>
        <v>129.19999999999999</v>
      </c>
      <c r="I65" s="7">
        <v>5</v>
      </c>
      <c r="J65" s="11">
        <v>3064</v>
      </c>
      <c r="K65" s="11">
        <v>3500</v>
      </c>
      <c r="L65" s="33">
        <f t="shared" si="2"/>
        <v>436</v>
      </c>
      <c r="M65" s="7">
        <v>198</v>
      </c>
      <c r="N65" s="33" t="str">
        <f t="shared" si="3"/>
        <v/>
      </c>
    </row>
    <row r="66" spans="1:14" ht="15" customHeight="1" x14ac:dyDescent="0.25">
      <c r="A66" s="91">
        <v>94</v>
      </c>
      <c r="B66" s="91" t="s">
        <v>224</v>
      </c>
      <c r="C66" s="91" t="s">
        <v>231</v>
      </c>
      <c r="D66" s="91" t="s">
        <v>53</v>
      </c>
      <c r="E66" s="92">
        <v>82250</v>
      </c>
      <c r="F66" s="93">
        <f t="shared" si="0"/>
        <v>106925</v>
      </c>
      <c r="G66" s="7">
        <v>95</v>
      </c>
      <c r="H66" s="10">
        <f t="shared" si="1"/>
        <v>129.19999999999999</v>
      </c>
      <c r="I66" s="7">
        <v>5</v>
      </c>
      <c r="J66" s="11">
        <v>3154</v>
      </c>
      <c r="K66" s="11">
        <v>3500</v>
      </c>
      <c r="L66" s="33">
        <f t="shared" si="2"/>
        <v>346</v>
      </c>
      <c r="M66" s="7">
        <v>198</v>
      </c>
      <c r="N66" s="33" t="str">
        <f t="shared" si="3"/>
        <v/>
      </c>
    </row>
    <row r="67" spans="1:14" ht="15" customHeight="1" x14ac:dyDescent="0.25">
      <c r="A67" s="91">
        <v>92</v>
      </c>
      <c r="B67" s="91" t="s">
        <v>224</v>
      </c>
      <c r="C67" s="91" t="s">
        <v>230</v>
      </c>
      <c r="D67" s="91" t="s">
        <v>53</v>
      </c>
      <c r="E67" s="92">
        <v>82750</v>
      </c>
      <c r="F67" s="93">
        <f t="shared" si="0"/>
        <v>107575</v>
      </c>
      <c r="G67" s="7">
        <v>95</v>
      </c>
      <c r="H67" s="10">
        <f t="shared" si="1"/>
        <v>129.19999999999999</v>
      </c>
      <c r="I67" s="7">
        <v>5</v>
      </c>
      <c r="J67" s="11">
        <v>3104</v>
      </c>
      <c r="K67" s="11">
        <v>3500</v>
      </c>
      <c r="L67" s="33">
        <f t="shared" si="2"/>
        <v>396</v>
      </c>
      <c r="M67" s="7">
        <v>198</v>
      </c>
      <c r="N67" s="33" t="str">
        <f t="shared" si="3"/>
        <v/>
      </c>
    </row>
    <row r="68" spans="1:14" ht="15" customHeight="1" x14ac:dyDescent="0.25">
      <c r="A68" s="91">
        <v>52</v>
      </c>
      <c r="B68" s="91" t="s">
        <v>224</v>
      </c>
      <c r="C68" s="91" t="s">
        <v>233</v>
      </c>
      <c r="D68" s="91" t="s">
        <v>53</v>
      </c>
      <c r="E68" s="92">
        <v>83750</v>
      </c>
      <c r="F68" s="93">
        <f t="shared" si="0"/>
        <v>108875</v>
      </c>
      <c r="G68" s="7">
        <v>95</v>
      </c>
      <c r="H68" s="10">
        <f t="shared" si="1"/>
        <v>129.19999999999999</v>
      </c>
      <c r="I68" s="7">
        <v>5</v>
      </c>
      <c r="J68" s="11">
        <v>3179</v>
      </c>
      <c r="K68" s="11">
        <v>3500</v>
      </c>
      <c r="L68" s="33">
        <f t="shared" si="2"/>
        <v>321</v>
      </c>
      <c r="M68" s="7">
        <v>198</v>
      </c>
      <c r="N68" s="33" t="str">
        <f t="shared" si="3"/>
        <v/>
      </c>
    </row>
    <row r="69" spans="1:14" ht="15" customHeight="1" x14ac:dyDescent="0.25">
      <c r="A69" s="91">
        <v>95</v>
      </c>
      <c r="B69" s="91" t="s">
        <v>224</v>
      </c>
      <c r="C69" s="91" t="s">
        <v>232</v>
      </c>
      <c r="D69" s="91" t="s">
        <v>53</v>
      </c>
      <c r="E69" s="92">
        <v>83750</v>
      </c>
      <c r="F69" s="93">
        <f t="shared" si="0"/>
        <v>108875</v>
      </c>
      <c r="G69" s="7">
        <v>95</v>
      </c>
      <c r="H69" s="10">
        <f t="shared" si="1"/>
        <v>129.19999999999999</v>
      </c>
      <c r="I69" s="7">
        <v>5</v>
      </c>
      <c r="J69" s="11">
        <v>3124</v>
      </c>
      <c r="K69" s="11">
        <v>3500</v>
      </c>
      <c r="L69" s="33">
        <f t="shared" si="2"/>
        <v>376</v>
      </c>
      <c r="M69" s="7">
        <v>198</v>
      </c>
      <c r="N69" s="33" t="str">
        <f t="shared" si="3"/>
        <v/>
      </c>
    </row>
    <row r="70" spans="1:14" ht="15" customHeight="1" x14ac:dyDescent="0.25">
      <c r="A70" s="91">
        <v>49</v>
      </c>
      <c r="B70" s="91" t="s">
        <v>224</v>
      </c>
      <c r="C70" s="91" t="s">
        <v>234</v>
      </c>
      <c r="D70" s="91" t="s">
        <v>53</v>
      </c>
      <c r="E70" s="92">
        <v>92250</v>
      </c>
      <c r="F70" s="93">
        <f t="shared" si="0"/>
        <v>119925</v>
      </c>
      <c r="G70" s="7">
        <v>95</v>
      </c>
      <c r="H70" s="10">
        <f t="shared" si="1"/>
        <v>129.19999999999999</v>
      </c>
      <c r="I70" s="7">
        <v>4</v>
      </c>
      <c r="J70" s="11">
        <v>3514</v>
      </c>
      <c r="K70" s="11">
        <v>5000</v>
      </c>
      <c r="L70" s="33">
        <f t="shared" si="2"/>
        <v>1486</v>
      </c>
      <c r="M70" s="7">
        <v>198</v>
      </c>
      <c r="N70" s="33" t="str">
        <f t="shared" si="3"/>
        <v/>
      </c>
    </row>
    <row r="71" spans="1:14" ht="15" customHeight="1" x14ac:dyDescent="0.25">
      <c r="A71" s="91">
        <v>50</v>
      </c>
      <c r="B71" s="91" t="s">
        <v>224</v>
      </c>
      <c r="C71" s="91" t="s">
        <v>247</v>
      </c>
      <c r="D71" s="91" t="s">
        <v>53</v>
      </c>
      <c r="E71" s="92">
        <v>92750</v>
      </c>
      <c r="F71" s="93">
        <f t="shared" ref="F71:F134" si="4">E71*$F$1</f>
        <v>120575</v>
      </c>
      <c r="G71" s="7">
        <v>95</v>
      </c>
      <c r="H71" s="10">
        <f t="shared" ref="H71:H134" si="5">G71/$E$2*$E$3</f>
        <v>129.19999999999999</v>
      </c>
      <c r="I71" s="7">
        <v>5</v>
      </c>
      <c r="J71" s="11">
        <v>3414</v>
      </c>
      <c r="K71" s="11">
        <v>4500</v>
      </c>
      <c r="L71" s="33">
        <f t="shared" ref="L71:L134" si="6">K71-J71</f>
        <v>1086</v>
      </c>
      <c r="M71" s="7">
        <v>198</v>
      </c>
      <c r="N71" s="33" t="str">
        <f t="shared" ref="N71:N134" si="7">IF(M71&gt;=200,"sehr grosse Leute","")</f>
        <v/>
      </c>
    </row>
    <row r="72" spans="1:14" ht="15" customHeight="1" x14ac:dyDescent="0.25">
      <c r="A72" s="91">
        <v>51</v>
      </c>
      <c r="B72" s="91" t="s">
        <v>224</v>
      </c>
      <c r="C72" s="91" t="s">
        <v>235</v>
      </c>
      <c r="D72" s="91" t="s">
        <v>53</v>
      </c>
      <c r="E72" s="92">
        <v>93250</v>
      </c>
      <c r="F72" s="93">
        <f t="shared" si="4"/>
        <v>121225</v>
      </c>
      <c r="G72" s="7">
        <v>95</v>
      </c>
      <c r="H72" s="10">
        <f t="shared" si="5"/>
        <v>129.19999999999999</v>
      </c>
      <c r="I72" s="7">
        <v>4</v>
      </c>
      <c r="J72" s="11">
        <v>3564</v>
      </c>
      <c r="K72" s="11">
        <v>5000</v>
      </c>
      <c r="L72" s="33">
        <f t="shared" si="6"/>
        <v>1436</v>
      </c>
      <c r="M72" s="7">
        <v>198</v>
      </c>
      <c r="N72" s="33" t="str">
        <f t="shared" si="7"/>
        <v/>
      </c>
    </row>
    <row r="73" spans="1:14" ht="15" customHeight="1" x14ac:dyDescent="0.25">
      <c r="A73" s="91">
        <v>53</v>
      </c>
      <c r="B73" s="91" t="s">
        <v>224</v>
      </c>
      <c r="C73" s="91" t="s">
        <v>248</v>
      </c>
      <c r="D73" s="91" t="s">
        <v>53</v>
      </c>
      <c r="E73" s="92">
        <v>95250</v>
      </c>
      <c r="F73" s="93">
        <f t="shared" si="4"/>
        <v>123825</v>
      </c>
      <c r="G73" s="7">
        <v>95</v>
      </c>
      <c r="H73" s="10">
        <f t="shared" si="5"/>
        <v>129.19999999999999</v>
      </c>
      <c r="I73" s="7">
        <v>5</v>
      </c>
      <c r="J73" s="11">
        <v>3514</v>
      </c>
      <c r="K73" s="11">
        <v>4500</v>
      </c>
      <c r="L73" s="33">
        <f t="shared" si="6"/>
        <v>986</v>
      </c>
      <c r="M73" s="7">
        <v>198</v>
      </c>
      <c r="N73" s="33" t="str">
        <f t="shared" si="7"/>
        <v/>
      </c>
    </row>
    <row r="74" spans="1:14" ht="15" customHeight="1" x14ac:dyDescent="0.25">
      <c r="A74" s="91">
        <v>54</v>
      </c>
      <c r="B74" s="91" t="s">
        <v>224</v>
      </c>
      <c r="C74" s="91" t="s">
        <v>249</v>
      </c>
      <c r="D74" s="91" t="s">
        <v>53</v>
      </c>
      <c r="E74" s="92">
        <v>96250</v>
      </c>
      <c r="F74" s="93">
        <f t="shared" si="4"/>
        <v>125125</v>
      </c>
      <c r="G74" s="7">
        <v>95</v>
      </c>
      <c r="H74" s="10">
        <f t="shared" si="5"/>
        <v>129.19999999999999</v>
      </c>
      <c r="I74" s="7">
        <v>5</v>
      </c>
      <c r="J74" s="11">
        <v>3564</v>
      </c>
      <c r="K74" s="11">
        <v>4500</v>
      </c>
      <c r="L74" s="33">
        <f t="shared" si="6"/>
        <v>936</v>
      </c>
      <c r="M74" s="7">
        <v>198</v>
      </c>
      <c r="N74" s="33" t="str">
        <f t="shared" si="7"/>
        <v/>
      </c>
    </row>
    <row r="75" spans="1:14" ht="15" customHeight="1" x14ac:dyDescent="0.25">
      <c r="A75" s="91">
        <v>203</v>
      </c>
      <c r="B75" s="91" t="s">
        <v>224</v>
      </c>
      <c r="C75" s="91" t="s">
        <v>251</v>
      </c>
      <c r="D75" s="91" t="s">
        <v>53</v>
      </c>
      <c r="E75" s="92">
        <v>98750</v>
      </c>
      <c r="F75" s="93">
        <f t="shared" si="4"/>
        <v>128375</v>
      </c>
      <c r="G75" s="7">
        <v>95</v>
      </c>
      <c r="H75" s="10">
        <f t="shared" si="5"/>
        <v>129.19999999999999</v>
      </c>
      <c r="I75" s="7">
        <v>5</v>
      </c>
      <c r="J75" s="11">
        <v>3714</v>
      </c>
      <c r="K75" s="11">
        <v>4500</v>
      </c>
      <c r="L75" s="33">
        <f t="shared" si="6"/>
        <v>786</v>
      </c>
      <c r="M75" s="7">
        <v>198</v>
      </c>
      <c r="N75" s="33" t="str">
        <f t="shared" si="7"/>
        <v/>
      </c>
    </row>
    <row r="76" spans="1:14" ht="15" customHeight="1" x14ac:dyDescent="0.25">
      <c r="A76" s="91">
        <v>204</v>
      </c>
      <c r="B76" s="91" t="s">
        <v>224</v>
      </c>
      <c r="C76" s="91" t="s">
        <v>250</v>
      </c>
      <c r="D76" s="91" t="s">
        <v>53</v>
      </c>
      <c r="E76" s="92">
        <v>99250</v>
      </c>
      <c r="F76" s="93">
        <f t="shared" si="4"/>
        <v>129025</v>
      </c>
      <c r="G76" s="7">
        <v>95</v>
      </c>
      <c r="H76" s="10">
        <f t="shared" si="5"/>
        <v>129.19999999999999</v>
      </c>
      <c r="I76" s="7">
        <v>5</v>
      </c>
      <c r="J76" s="11">
        <v>3614</v>
      </c>
      <c r="K76" s="11">
        <v>4500</v>
      </c>
      <c r="L76" s="33">
        <f t="shared" si="6"/>
        <v>886</v>
      </c>
      <c r="M76" s="7">
        <v>198</v>
      </c>
      <c r="N76" s="33" t="str">
        <f t="shared" si="7"/>
        <v/>
      </c>
    </row>
    <row r="77" spans="1:14" ht="15" customHeight="1" x14ac:dyDescent="0.25">
      <c r="A77" s="91">
        <v>205</v>
      </c>
      <c r="B77" s="91" t="s">
        <v>224</v>
      </c>
      <c r="C77" s="91" t="s">
        <v>252</v>
      </c>
      <c r="D77" s="91" t="s">
        <v>53</v>
      </c>
      <c r="E77" s="92">
        <v>102750</v>
      </c>
      <c r="F77" s="93">
        <f t="shared" si="4"/>
        <v>133575</v>
      </c>
      <c r="G77" s="7">
        <v>95</v>
      </c>
      <c r="H77" s="10">
        <f t="shared" si="5"/>
        <v>129.19999999999999</v>
      </c>
      <c r="I77" s="7">
        <v>5</v>
      </c>
      <c r="J77" s="11">
        <v>3614</v>
      </c>
      <c r="K77" s="11">
        <v>4500</v>
      </c>
      <c r="L77" s="33">
        <f t="shared" si="6"/>
        <v>886</v>
      </c>
      <c r="M77" s="7">
        <v>198</v>
      </c>
      <c r="N77" s="33" t="str">
        <f t="shared" si="7"/>
        <v/>
      </c>
    </row>
    <row r="78" spans="1:14" ht="15" customHeight="1" x14ac:dyDescent="0.25">
      <c r="A78" s="91">
        <v>206</v>
      </c>
      <c r="B78" s="91" t="s">
        <v>224</v>
      </c>
      <c r="C78" s="91" t="s">
        <v>254</v>
      </c>
      <c r="D78" s="91" t="s">
        <v>53</v>
      </c>
      <c r="E78" s="92">
        <v>103750</v>
      </c>
      <c r="F78" s="93">
        <f t="shared" si="4"/>
        <v>134875</v>
      </c>
      <c r="G78" s="7">
        <v>95</v>
      </c>
      <c r="H78" s="10">
        <f t="shared" si="5"/>
        <v>129.19999999999999</v>
      </c>
      <c r="I78" s="7">
        <v>5</v>
      </c>
      <c r="J78" s="11">
        <v>4014</v>
      </c>
      <c r="K78" s="11">
        <v>5000</v>
      </c>
      <c r="L78" s="33">
        <f t="shared" si="6"/>
        <v>986</v>
      </c>
      <c r="M78" s="7">
        <v>198</v>
      </c>
      <c r="N78" s="33" t="str">
        <f t="shared" si="7"/>
        <v/>
      </c>
    </row>
    <row r="79" spans="1:14" ht="15" customHeight="1" x14ac:dyDescent="0.25">
      <c r="A79" s="91">
        <v>207</v>
      </c>
      <c r="B79" s="91" t="s">
        <v>224</v>
      </c>
      <c r="C79" s="91" t="s">
        <v>253</v>
      </c>
      <c r="D79" s="91" t="s">
        <v>53</v>
      </c>
      <c r="E79" s="92">
        <v>104250</v>
      </c>
      <c r="F79" s="93">
        <f t="shared" si="4"/>
        <v>135525</v>
      </c>
      <c r="G79" s="7">
        <v>95</v>
      </c>
      <c r="H79" s="10">
        <f t="shared" si="5"/>
        <v>129.19999999999999</v>
      </c>
      <c r="I79" s="7">
        <v>5</v>
      </c>
      <c r="J79" s="11">
        <v>3914</v>
      </c>
      <c r="K79" s="11">
        <v>5000</v>
      </c>
      <c r="L79" s="33">
        <f t="shared" si="6"/>
        <v>1086</v>
      </c>
      <c r="M79" s="7">
        <v>198</v>
      </c>
      <c r="N79" s="33" t="str">
        <f t="shared" si="7"/>
        <v/>
      </c>
    </row>
    <row r="80" spans="1:14" ht="15" customHeight="1" x14ac:dyDescent="0.25">
      <c r="A80" s="91">
        <v>208</v>
      </c>
      <c r="B80" s="91" t="s">
        <v>224</v>
      </c>
      <c r="C80" s="91" t="s">
        <v>255</v>
      </c>
      <c r="D80" s="91" t="s">
        <v>53</v>
      </c>
      <c r="E80" s="92">
        <v>107750</v>
      </c>
      <c r="F80" s="93">
        <f t="shared" si="4"/>
        <v>140075</v>
      </c>
      <c r="G80" s="7">
        <v>95</v>
      </c>
      <c r="H80" s="10">
        <f t="shared" si="5"/>
        <v>129.19999999999999</v>
      </c>
      <c r="I80" s="7">
        <v>5</v>
      </c>
      <c r="J80" s="11">
        <v>3764</v>
      </c>
      <c r="K80" s="11">
        <v>5000</v>
      </c>
      <c r="L80" s="33">
        <f t="shared" si="6"/>
        <v>1236</v>
      </c>
      <c r="M80" s="7">
        <v>198</v>
      </c>
      <c r="N80" s="33" t="str">
        <f t="shared" si="7"/>
        <v/>
      </c>
    </row>
    <row r="81" spans="1:14" ht="15" customHeight="1" x14ac:dyDescent="0.25">
      <c r="A81" s="91">
        <v>56</v>
      </c>
      <c r="B81" s="91" t="s">
        <v>12</v>
      </c>
      <c r="C81" s="91" t="s">
        <v>57</v>
      </c>
      <c r="D81" s="91" t="s">
        <v>53</v>
      </c>
      <c r="E81" s="92">
        <v>61690</v>
      </c>
      <c r="F81" s="93">
        <f t="shared" si="4"/>
        <v>80197</v>
      </c>
      <c r="G81" s="7">
        <v>96</v>
      </c>
      <c r="H81" s="10">
        <f t="shared" si="5"/>
        <v>130.56</v>
      </c>
      <c r="I81" s="8">
        <v>4</v>
      </c>
      <c r="J81" s="11">
        <v>3105</v>
      </c>
      <c r="K81" s="11">
        <v>3500</v>
      </c>
      <c r="L81" s="33">
        <f t="shared" si="6"/>
        <v>395</v>
      </c>
      <c r="M81" s="8">
        <v>195</v>
      </c>
      <c r="N81" s="33" t="str">
        <f t="shared" si="7"/>
        <v/>
      </c>
    </row>
    <row r="82" spans="1:14" ht="15" customHeight="1" x14ac:dyDescent="0.25">
      <c r="A82" s="91">
        <v>263</v>
      </c>
      <c r="B82" s="91" t="s">
        <v>12</v>
      </c>
      <c r="C82" s="91" t="s">
        <v>52</v>
      </c>
      <c r="D82" s="91" t="s">
        <v>53</v>
      </c>
      <c r="E82" s="92">
        <v>61810</v>
      </c>
      <c r="F82" s="93">
        <f t="shared" si="4"/>
        <v>80353</v>
      </c>
      <c r="G82" s="7">
        <v>96</v>
      </c>
      <c r="H82" s="10">
        <f t="shared" si="5"/>
        <v>130.56</v>
      </c>
      <c r="I82" s="8">
        <v>4</v>
      </c>
      <c r="J82" s="11">
        <v>3065</v>
      </c>
      <c r="K82" s="11">
        <v>3500</v>
      </c>
      <c r="L82" s="33">
        <f t="shared" si="6"/>
        <v>435</v>
      </c>
      <c r="M82" s="8">
        <v>195</v>
      </c>
      <c r="N82" s="33" t="str">
        <f t="shared" si="7"/>
        <v/>
      </c>
    </row>
    <row r="83" spans="1:14" ht="15" customHeight="1" x14ac:dyDescent="0.25">
      <c r="A83" s="91">
        <v>133</v>
      </c>
      <c r="B83" s="91" t="s">
        <v>12</v>
      </c>
      <c r="C83" s="91" t="s">
        <v>54</v>
      </c>
      <c r="D83" s="91" t="s">
        <v>53</v>
      </c>
      <c r="E83" s="92">
        <v>61990</v>
      </c>
      <c r="F83" s="93">
        <f t="shared" si="4"/>
        <v>80587</v>
      </c>
      <c r="G83" s="7">
        <v>96</v>
      </c>
      <c r="H83" s="10">
        <f t="shared" si="5"/>
        <v>130.56</v>
      </c>
      <c r="I83" s="8">
        <v>4</v>
      </c>
      <c r="J83" s="11">
        <v>3050</v>
      </c>
      <c r="K83" s="11">
        <v>3500</v>
      </c>
      <c r="L83" s="33">
        <f t="shared" si="6"/>
        <v>450</v>
      </c>
      <c r="M83" s="8">
        <v>195</v>
      </c>
      <c r="N83" s="33" t="str">
        <f t="shared" si="7"/>
        <v/>
      </c>
    </row>
    <row r="84" spans="1:14" ht="15" customHeight="1" x14ac:dyDescent="0.25">
      <c r="A84" s="91">
        <v>242</v>
      </c>
      <c r="B84" s="91" t="s">
        <v>12</v>
      </c>
      <c r="C84" s="91" t="s">
        <v>55</v>
      </c>
      <c r="D84" s="91" t="s">
        <v>53</v>
      </c>
      <c r="E84" s="92">
        <v>62990</v>
      </c>
      <c r="F84" s="93">
        <f t="shared" si="4"/>
        <v>81887</v>
      </c>
      <c r="G84" s="7">
        <v>96</v>
      </c>
      <c r="H84" s="10">
        <f t="shared" si="5"/>
        <v>130.56</v>
      </c>
      <c r="I84" s="8">
        <v>4</v>
      </c>
      <c r="J84" s="11">
        <v>3110</v>
      </c>
      <c r="K84" s="11">
        <v>3500</v>
      </c>
      <c r="L84" s="33">
        <f t="shared" si="6"/>
        <v>390</v>
      </c>
      <c r="M84" s="8">
        <v>195</v>
      </c>
      <c r="N84" s="33" t="str">
        <f t="shared" si="7"/>
        <v/>
      </c>
    </row>
    <row r="85" spans="1:14" ht="15" customHeight="1" x14ac:dyDescent="0.25">
      <c r="A85" s="91">
        <v>134</v>
      </c>
      <c r="B85" s="91" t="s">
        <v>12</v>
      </c>
      <c r="C85" s="91" t="s">
        <v>58</v>
      </c>
      <c r="D85" s="91" t="s">
        <v>53</v>
      </c>
      <c r="E85" s="92">
        <v>63310</v>
      </c>
      <c r="F85" s="93">
        <f t="shared" si="4"/>
        <v>82303</v>
      </c>
      <c r="G85" s="7">
        <v>96</v>
      </c>
      <c r="H85" s="10">
        <f t="shared" si="5"/>
        <v>130.56</v>
      </c>
      <c r="I85" s="8">
        <v>4</v>
      </c>
      <c r="J85" s="11">
        <v>3090</v>
      </c>
      <c r="K85" s="11">
        <v>3500</v>
      </c>
      <c r="L85" s="33">
        <f t="shared" si="6"/>
        <v>410</v>
      </c>
      <c r="M85" s="8">
        <v>195</v>
      </c>
      <c r="N85" s="33" t="str">
        <f t="shared" si="7"/>
        <v/>
      </c>
    </row>
    <row r="86" spans="1:14" ht="15" customHeight="1" x14ac:dyDescent="0.25">
      <c r="A86" s="91">
        <v>2</v>
      </c>
      <c r="B86" s="91" t="s">
        <v>12</v>
      </c>
      <c r="C86" s="91" t="s">
        <v>59</v>
      </c>
      <c r="D86" s="91" t="s">
        <v>53</v>
      </c>
      <c r="E86" s="92">
        <v>63410</v>
      </c>
      <c r="F86" s="93">
        <f t="shared" si="4"/>
        <v>82433</v>
      </c>
      <c r="G86" s="7">
        <v>96</v>
      </c>
      <c r="H86" s="10">
        <f t="shared" si="5"/>
        <v>130.56</v>
      </c>
      <c r="I86" s="8">
        <v>4</v>
      </c>
      <c r="J86" s="11">
        <v>3090</v>
      </c>
      <c r="K86" s="11">
        <v>3500</v>
      </c>
      <c r="L86" s="33">
        <f t="shared" si="6"/>
        <v>410</v>
      </c>
      <c r="M86" s="8">
        <v>195</v>
      </c>
      <c r="N86" s="33" t="str">
        <f t="shared" si="7"/>
        <v/>
      </c>
    </row>
    <row r="87" spans="1:14" ht="15" customHeight="1" x14ac:dyDescent="0.25">
      <c r="A87" s="91">
        <v>33</v>
      </c>
      <c r="B87" s="91" t="s">
        <v>176</v>
      </c>
      <c r="C87" s="91" t="s">
        <v>199</v>
      </c>
      <c r="D87" s="91" t="s">
        <v>53</v>
      </c>
      <c r="E87" s="92">
        <v>64990</v>
      </c>
      <c r="F87" s="93">
        <f t="shared" si="4"/>
        <v>84487</v>
      </c>
      <c r="G87" s="7">
        <v>96</v>
      </c>
      <c r="H87" s="10">
        <f t="shared" si="5"/>
        <v>130.56</v>
      </c>
      <c r="I87" s="7">
        <v>6</v>
      </c>
      <c r="J87" s="11">
        <v>2830</v>
      </c>
      <c r="K87" s="11">
        <v>3500</v>
      </c>
      <c r="L87" s="33">
        <f t="shared" si="6"/>
        <v>670</v>
      </c>
      <c r="M87" s="7">
        <v>184</v>
      </c>
      <c r="N87" s="33" t="str">
        <f t="shared" si="7"/>
        <v/>
      </c>
    </row>
    <row r="88" spans="1:14" ht="15" customHeight="1" x14ac:dyDescent="0.25">
      <c r="A88" s="91">
        <v>259</v>
      </c>
      <c r="B88" s="91" t="s">
        <v>176</v>
      </c>
      <c r="C88" s="91" t="s">
        <v>197</v>
      </c>
      <c r="D88" s="91" t="s">
        <v>53</v>
      </c>
      <c r="E88" s="92">
        <v>64990</v>
      </c>
      <c r="F88" s="93">
        <f t="shared" si="4"/>
        <v>84487</v>
      </c>
      <c r="G88" s="7">
        <v>96</v>
      </c>
      <c r="H88" s="10">
        <f t="shared" si="5"/>
        <v>130.56</v>
      </c>
      <c r="I88" s="7">
        <v>4</v>
      </c>
      <c r="J88" s="11">
        <v>2800</v>
      </c>
      <c r="K88" s="11">
        <v>3500</v>
      </c>
      <c r="L88" s="33">
        <f t="shared" si="6"/>
        <v>700</v>
      </c>
      <c r="M88" s="7">
        <v>184</v>
      </c>
      <c r="N88" s="33" t="str">
        <f t="shared" si="7"/>
        <v/>
      </c>
    </row>
    <row r="89" spans="1:14" ht="15" customHeight="1" x14ac:dyDescent="0.25">
      <c r="A89" s="91">
        <v>260</v>
      </c>
      <c r="B89" s="91" t="s">
        <v>176</v>
      </c>
      <c r="C89" s="91" t="s">
        <v>198</v>
      </c>
      <c r="D89" s="91" t="s">
        <v>53</v>
      </c>
      <c r="E89" s="92">
        <v>64990</v>
      </c>
      <c r="F89" s="93">
        <f t="shared" si="4"/>
        <v>84487</v>
      </c>
      <c r="G89" s="7">
        <v>96</v>
      </c>
      <c r="H89" s="10">
        <f t="shared" si="5"/>
        <v>130.56</v>
      </c>
      <c r="I89" s="7">
        <v>5</v>
      </c>
      <c r="J89" s="11">
        <v>2820</v>
      </c>
      <c r="K89" s="11">
        <v>3500</v>
      </c>
      <c r="L89" s="33">
        <f t="shared" si="6"/>
        <v>680</v>
      </c>
      <c r="M89" s="7">
        <v>184</v>
      </c>
      <c r="N89" s="33" t="str">
        <f t="shared" si="7"/>
        <v/>
      </c>
    </row>
    <row r="90" spans="1:14" ht="15" customHeight="1" x14ac:dyDescent="0.25">
      <c r="A90" s="91">
        <v>41</v>
      </c>
      <c r="B90" s="91" t="s">
        <v>176</v>
      </c>
      <c r="C90" s="91" t="s">
        <v>200</v>
      </c>
      <c r="D90" s="91" t="s">
        <v>53</v>
      </c>
      <c r="E90" s="92">
        <v>67990</v>
      </c>
      <c r="F90" s="93">
        <f t="shared" si="4"/>
        <v>88387</v>
      </c>
      <c r="G90" s="7">
        <v>96</v>
      </c>
      <c r="H90" s="10">
        <f t="shared" si="5"/>
        <v>130.56</v>
      </c>
      <c r="I90" s="7">
        <v>5</v>
      </c>
      <c r="J90" s="11">
        <v>2910</v>
      </c>
      <c r="K90" s="11">
        <v>3500</v>
      </c>
      <c r="L90" s="33">
        <f t="shared" si="6"/>
        <v>590</v>
      </c>
      <c r="M90" s="7">
        <v>184</v>
      </c>
      <c r="N90" s="33" t="str">
        <f t="shared" si="7"/>
        <v/>
      </c>
    </row>
    <row r="91" spans="1:14" ht="15" customHeight="1" x14ac:dyDescent="0.25">
      <c r="A91" s="91">
        <v>217</v>
      </c>
      <c r="B91" s="91" t="s">
        <v>176</v>
      </c>
      <c r="C91" s="91" t="s">
        <v>201</v>
      </c>
      <c r="D91" s="91" t="s">
        <v>53</v>
      </c>
      <c r="E91" s="92">
        <v>67990</v>
      </c>
      <c r="F91" s="93">
        <f t="shared" si="4"/>
        <v>88387</v>
      </c>
      <c r="G91" s="7">
        <v>96</v>
      </c>
      <c r="H91" s="10">
        <f t="shared" si="5"/>
        <v>130.56</v>
      </c>
      <c r="I91" s="7">
        <v>5</v>
      </c>
      <c r="J91" s="11">
        <v>2920</v>
      </c>
      <c r="K91" s="11">
        <v>3500</v>
      </c>
      <c r="L91" s="33">
        <f t="shared" si="6"/>
        <v>580</v>
      </c>
      <c r="M91" s="7">
        <v>184</v>
      </c>
      <c r="N91" s="33" t="str">
        <f t="shared" si="7"/>
        <v/>
      </c>
    </row>
    <row r="92" spans="1:14" ht="15" customHeight="1" x14ac:dyDescent="0.25">
      <c r="A92" s="91">
        <v>237</v>
      </c>
      <c r="B92" s="91" t="s">
        <v>176</v>
      </c>
      <c r="C92" s="91" t="s">
        <v>202</v>
      </c>
      <c r="D92" s="91" t="s">
        <v>53</v>
      </c>
      <c r="E92" s="92">
        <v>67990</v>
      </c>
      <c r="F92" s="93">
        <f t="shared" si="4"/>
        <v>88387</v>
      </c>
      <c r="G92" s="7">
        <v>96</v>
      </c>
      <c r="H92" s="10">
        <f t="shared" si="5"/>
        <v>130.56</v>
      </c>
      <c r="I92" s="7">
        <v>5</v>
      </c>
      <c r="J92" s="11">
        <v>2950</v>
      </c>
      <c r="K92" s="11">
        <v>3500</v>
      </c>
      <c r="L92" s="33">
        <f t="shared" si="6"/>
        <v>550</v>
      </c>
      <c r="M92" s="7">
        <v>184</v>
      </c>
      <c r="N92" s="33" t="str">
        <f t="shared" si="7"/>
        <v/>
      </c>
    </row>
    <row r="93" spans="1:14" ht="15" customHeight="1" x14ac:dyDescent="0.25">
      <c r="A93" s="91">
        <v>238</v>
      </c>
      <c r="B93" s="91" t="s">
        <v>176</v>
      </c>
      <c r="C93" s="91" t="s">
        <v>203</v>
      </c>
      <c r="D93" s="91" t="s">
        <v>53</v>
      </c>
      <c r="E93" s="92">
        <v>68990</v>
      </c>
      <c r="F93" s="93">
        <f t="shared" si="4"/>
        <v>89687</v>
      </c>
      <c r="G93" s="7">
        <v>96</v>
      </c>
      <c r="H93" s="10">
        <f t="shared" si="5"/>
        <v>130.56</v>
      </c>
      <c r="I93" s="7">
        <v>4</v>
      </c>
      <c r="J93" s="11">
        <v>2900</v>
      </c>
      <c r="K93" s="11">
        <v>3500</v>
      </c>
      <c r="L93" s="33">
        <f t="shared" si="6"/>
        <v>600</v>
      </c>
      <c r="M93" s="7">
        <v>198</v>
      </c>
      <c r="N93" s="33" t="str">
        <f t="shared" si="7"/>
        <v/>
      </c>
    </row>
    <row r="94" spans="1:14" ht="15" customHeight="1" x14ac:dyDescent="0.25">
      <c r="A94" s="91">
        <v>116</v>
      </c>
      <c r="B94" s="91" t="s">
        <v>176</v>
      </c>
      <c r="C94" s="91" t="s">
        <v>204</v>
      </c>
      <c r="D94" s="91" t="s">
        <v>53</v>
      </c>
      <c r="E94" s="92">
        <v>70990</v>
      </c>
      <c r="F94" s="93">
        <f t="shared" si="4"/>
        <v>92287</v>
      </c>
      <c r="G94" s="7">
        <v>96</v>
      </c>
      <c r="H94" s="10">
        <f t="shared" si="5"/>
        <v>130.56</v>
      </c>
      <c r="I94" s="7">
        <v>4</v>
      </c>
      <c r="J94" s="11">
        <v>2960</v>
      </c>
      <c r="K94" s="11">
        <v>3500</v>
      </c>
      <c r="L94" s="33">
        <f t="shared" si="6"/>
        <v>540</v>
      </c>
      <c r="M94" s="7">
        <v>198</v>
      </c>
      <c r="N94" s="33" t="str">
        <f t="shared" si="7"/>
        <v/>
      </c>
    </row>
    <row r="95" spans="1:14" ht="15" customHeight="1" x14ac:dyDescent="0.25">
      <c r="A95" s="91">
        <v>3</v>
      </c>
      <c r="B95" s="91" t="s">
        <v>12</v>
      </c>
      <c r="C95" s="91" t="s">
        <v>60</v>
      </c>
      <c r="D95" s="91" t="s">
        <v>53</v>
      </c>
      <c r="E95" s="92">
        <v>71950</v>
      </c>
      <c r="F95" s="93">
        <f t="shared" si="4"/>
        <v>93535</v>
      </c>
      <c r="G95" s="7">
        <v>96</v>
      </c>
      <c r="H95" s="10">
        <f t="shared" si="5"/>
        <v>130.56</v>
      </c>
      <c r="I95" s="8">
        <v>4</v>
      </c>
      <c r="J95" s="11">
        <v>3050</v>
      </c>
      <c r="K95" s="11">
        <v>3500</v>
      </c>
      <c r="L95" s="33">
        <f t="shared" si="6"/>
        <v>450</v>
      </c>
      <c r="M95" s="8">
        <v>193</v>
      </c>
      <c r="N95" s="33" t="str">
        <f t="shared" si="7"/>
        <v/>
      </c>
    </row>
    <row r="96" spans="1:14" ht="15" customHeight="1" x14ac:dyDescent="0.25">
      <c r="A96" s="91">
        <v>44</v>
      </c>
      <c r="B96" s="91" t="s">
        <v>176</v>
      </c>
      <c r="C96" s="91" t="s">
        <v>206</v>
      </c>
      <c r="D96" s="91" t="s">
        <v>53</v>
      </c>
      <c r="E96" s="92">
        <v>71990</v>
      </c>
      <c r="F96" s="93">
        <f t="shared" si="4"/>
        <v>93587</v>
      </c>
      <c r="G96" s="7">
        <v>96</v>
      </c>
      <c r="H96" s="10">
        <f t="shared" si="5"/>
        <v>130.56</v>
      </c>
      <c r="I96" s="7">
        <v>4</v>
      </c>
      <c r="J96" s="11">
        <v>3050</v>
      </c>
      <c r="K96" s="11">
        <v>3500</v>
      </c>
      <c r="L96" s="33">
        <f t="shared" si="6"/>
        <v>450</v>
      </c>
      <c r="M96" s="7">
        <v>198</v>
      </c>
      <c r="N96" s="33" t="str">
        <f t="shared" si="7"/>
        <v/>
      </c>
    </row>
    <row r="97" spans="1:14" ht="15" customHeight="1" x14ac:dyDescent="0.25">
      <c r="A97" s="91">
        <v>239</v>
      </c>
      <c r="B97" s="91" t="s">
        <v>176</v>
      </c>
      <c r="C97" s="91" t="s">
        <v>205</v>
      </c>
      <c r="D97" s="91" t="s">
        <v>53</v>
      </c>
      <c r="E97" s="92">
        <v>71990</v>
      </c>
      <c r="F97" s="93">
        <f t="shared" si="4"/>
        <v>93587</v>
      </c>
      <c r="G97" s="7">
        <v>96</v>
      </c>
      <c r="H97" s="10">
        <f t="shared" si="5"/>
        <v>130.56</v>
      </c>
      <c r="I97" s="7">
        <v>4</v>
      </c>
      <c r="J97" s="11">
        <v>3060</v>
      </c>
      <c r="K97" s="11">
        <v>3500</v>
      </c>
      <c r="L97" s="33">
        <f t="shared" si="6"/>
        <v>440</v>
      </c>
      <c r="M97" s="7">
        <v>198</v>
      </c>
      <c r="N97" s="33" t="str">
        <f t="shared" si="7"/>
        <v/>
      </c>
    </row>
    <row r="98" spans="1:14" ht="15" customHeight="1" x14ac:dyDescent="0.25">
      <c r="A98" s="91">
        <v>135</v>
      </c>
      <c r="B98" s="91" t="s">
        <v>12</v>
      </c>
      <c r="C98" s="91" t="s">
        <v>62</v>
      </c>
      <c r="D98" s="91" t="s">
        <v>53</v>
      </c>
      <c r="E98" s="92">
        <v>72420</v>
      </c>
      <c r="F98" s="93">
        <f t="shared" si="4"/>
        <v>94146</v>
      </c>
      <c r="G98" s="7">
        <v>96</v>
      </c>
      <c r="H98" s="10">
        <f t="shared" si="5"/>
        <v>130.56</v>
      </c>
      <c r="I98" s="8">
        <v>4</v>
      </c>
      <c r="J98" s="11">
        <v>3100</v>
      </c>
      <c r="K98" s="11">
        <v>3500</v>
      </c>
      <c r="L98" s="33">
        <f t="shared" si="6"/>
        <v>400</v>
      </c>
      <c r="M98" s="8">
        <v>193</v>
      </c>
      <c r="N98" s="33" t="str">
        <f t="shared" si="7"/>
        <v/>
      </c>
    </row>
    <row r="99" spans="1:14" ht="15" customHeight="1" x14ac:dyDescent="0.25">
      <c r="A99" s="91">
        <v>136</v>
      </c>
      <c r="B99" s="91" t="s">
        <v>12</v>
      </c>
      <c r="C99" s="91" t="s">
        <v>63</v>
      </c>
      <c r="D99" s="91" t="s">
        <v>53</v>
      </c>
      <c r="E99" s="92">
        <v>72510</v>
      </c>
      <c r="F99" s="93">
        <f t="shared" si="4"/>
        <v>94263</v>
      </c>
      <c r="G99" s="7">
        <v>96</v>
      </c>
      <c r="H99" s="10">
        <f t="shared" si="5"/>
        <v>130.56</v>
      </c>
      <c r="I99" s="8">
        <v>4</v>
      </c>
      <c r="J99" s="11">
        <v>3090</v>
      </c>
      <c r="K99" s="11">
        <v>3500</v>
      </c>
      <c r="L99" s="33">
        <f t="shared" si="6"/>
        <v>410</v>
      </c>
      <c r="M99" s="8">
        <v>193</v>
      </c>
      <c r="N99" s="33" t="str">
        <f t="shared" si="7"/>
        <v/>
      </c>
    </row>
    <row r="100" spans="1:14" ht="15" customHeight="1" x14ac:dyDescent="0.25">
      <c r="A100" s="91">
        <v>137</v>
      </c>
      <c r="B100" s="91" t="s">
        <v>12</v>
      </c>
      <c r="C100" s="91" t="s">
        <v>61</v>
      </c>
      <c r="D100" s="91" t="s">
        <v>53</v>
      </c>
      <c r="E100" s="92">
        <v>72790</v>
      </c>
      <c r="F100" s="93">
        <f t="shared" si="4"/>
        <v>94627</v>
      </c>
      <c r="G100" s="7">
        <v>96</v>
      </c>
      <c r="H100" s="10">
        <f t="shared" si="5"/>
        <v>130.56</v>
      </c>
      <c r="I100" s="8">
        <v>4</v>
      </c>
      <c r="J100" s="11">
        <v>3115</v>
      </c>
      <c r="K100" s="11">
        <v>3500</v>
      </c>
      <c r="L100" s="33">
        <f t="shared" si="6"/>
        <v>385</v>
      </c>
      <c r="M100" s="8">
        <v>193</v>
      </c>
      <c r="N100" s="33" t="str">
        <f t="shared" si="7"/>
        <v/>
      </c>
    </row>
    <row r="101" spans="1:14" ht="15" customHeight="1" x14ac:dyDescent="0.25">
      <c r="A101" s="91">
        <v>43</v>
      </c>
      <c r="B101" s="91" t="s">
        <v>176</v>
      </c>
      <c r="C101" s="91" t="s">
        <v>210</v>
      </c>
      <c r="D101" s="91" t="s">
        <v>53</v>
      </c>
      <c r="E101" s="92">
        <v>76590</v>
      </c>
      <c r="F101" s="93">
        <f t="shared" si="4"/>
        <v>99567</v>
      </c>
      <c r="G101" s="7">
        <v>96</v>
      </c>
      <c r="H101" s="10">
        <f t="shared" si="5"/>
        <v>130.56</v>
      </c>
      <c r="I101" s="7">
        <v>4</v>
      </c>
      <c r="J101" s="11">
        <v>3120</v>
      </c>
      <c r="K101" s="11">
        <v>3500</v>
      </c>
      <c r="L101" s="33">
        <f t="shared" si="6"/>
        <v>380</v>
      </c>
      <c r="M101" s="7">
        <v>198</v>
      </c>
      <c r="N101" s="33" t="str">
        <f t="shared" si="7"/>
        <v/>
      </c>
    </row>
    <row r="102" spans="1:14" ht="15" customHeight="1" x14ac:dyDescent="0.25">
      <c r="A102" s="91">
        <v>45</v>
      </c>
      <c r="B102" s="91" t="s">
        <v>176</v>
      </c>
      <c r="C102" s="91" t="s">
        <v>207</v>
      </c>
      <c r="D102" s="91" t="s">
        <v>53</v>
      </c>
      <c r="E102" s="92">
        <v>76590</v>
      </c>
      <c r="F102" s="93">
        <f t="shared" si="4"/>
        <v>99567</v>
      </c>
      <c r="G102" s="7">
        <v>96</v>
      </c>
      <c r="H102" s="10">
        <f t="shared" si="5"/>
        <v>130.56</v>
      </c>
      <c r="I102" s="7">
        <v>4</v>
      </c>
      <c r="J102" s="11">
        <v>3110</v>
      </c>
      <c r="K102" s="11">
        <v>3500</v>
      </c>
      <c r="L102" s="33">
        <f t="shared" si="6"/>
        <v>390</v>
      </c>
      <c r="M102" s="7">
        <v>198</v>
      </c>
      <c r="N102" s="33" t="str">
        <f t="shared" si="7"/>
        <v/>
      </c>
    </row>
    <row r="103" spans="1:14" ht="15" customHeight="1" x14ac:dyDescent="0.25">
      <c r="A103" s="91">
        <v>145</v>
      </c>
      <c r="B103" s="91" t="s">
        <v>176</v>
      </c>
      <c r="C103" s="91" t="s">
        <v>208</v>
      </c>
      <c r="D103" s="91" t="s">
        <v>53</v>
      </c>
      <c r="E103" s="92">
        <v>76590</v>
      </c>
      <c r="F103" s="93">
        <f t="shared" si="4"/>
        <v>99567</v>
      </c>
      <c r="G103" s="7">
        <v>96</v>
      </c>
      <c r="H103" s="10">
        <f t="shared" si="5"/>
        <v>130.56</v>
      </c>
      <c r="I103" s="7">
        <v>4</v>
      </c>
      <c r="J103" s="11">
        <v>3110</v>
      </c>
      <c r="K103" s="11">
        <v>3500</v>
      </c>
      <c r="L103" s="33">
        <f t="shared" si="6"/>
        <v>390</v>
      </c>
      <c r="M103" s="7">
        <v>198</v>
      </c>
      <c r="N103" s="33" t="str">
        <f t="shared" si="7"/>
        <v/>
      </c>
    </row>
    <row r="104" spans="1:14" ht="15" customHeight="1" x14ac:dyDescent="0.25">
      <c r="A104" s="91">
        <v>146</v>
      </c>
      <c r="B104" s="91" t="s">
        <v>176</v>
      </c>
      <c r="C104" s="91" t="s">
        <v>209</v>
      </c>
      <c r="D104" s="91" t="s">
        <v>53</v>
      </c>
      <c r="E104" s="92">
        <v>76590</v>
      </c>
      <c r="F104" s="93">
        <f t="shared" si="4"/>
        <v>99567</v>
      </c>
      <c r="G104" s="7">
        <v>96</v>
      </c>
      <c r="H104" s="10">
        <f t="shared" si="5"/>
        <v>130.56</v>
      </c>
      <c r="I104" s="7">
        <v>4</v>
      </c>
      <c r="J104" s="11">
        <v>3100</v>
      </c>
      <c r="K104" s="11">
        <v>3500</v>
      </c>
      <c r="L104" s="33">
        <f t="shared" si="6"/>
        <v>400</v>
      </c>
      <c r="M104" s="7">
        <v>198</v>
      </c>
      <c r="N104" s="33" t="str">
        <f t="shared" si="7"/>
        <v/>
      </c>
    </row>
    <row r="105" spans="1:14" ht="15" customHeight="1" x14ac:dyDescent="0.25">
      <c r="A105" s="91">
        <v>42</v>
      </c>
      <c r="B105" s="91" t="s">
        <v>176</v>
      </c>
      <c r="C105" s="91" t="s">
        <v>211</v>
      </c>
      <c r="D105" s="91" t="s">
        <v>53</v>
      </c>
      <c r="E105" s="92">
        <v>78790</v>
      </c>
      <c r="F105" s="93">
        <f t="shared" si="4"/>
        <v>102427</v>
      </c>
      <c r="G105" s="7">
        <v>96</v>
      </c>
      <c r="H105" s="10">
        <f t="shared" si="5"/>
        <v>130.56</v>
      </c>
      <c r="I105" s="7">
        <v>4</v>
      </c>
      <c r="J105" s="11">
        <v>3240</v>
      </c>
      <c r="K105" s="11">
        <v>3500</v>
      </c>
      <c r="L105" s="33">
        <f t="shared" si="6"/>
        <v>260</v>
      </c>
      <c r="M105" s="7">
        <v>198</v>
      </c>
      <c r="N105" s="33" t="str">
        <f t="shared" si="7"/>
        <v/>
      </c>
    </row>
    <row r="106" spans="1:14" ht="15" customHeight="1" x14ac:dyDescent="0.25">
      <c r="A106" s="91">
        <v>148</v>
      </c>
      <c r="B106" s="91" t="s">
        <v>176</v>
      </c>
      <c r="C106" s="91" t="s">
        <v>212</v>
      </c>
      <c r="D106" s="91" t="s">
        <v>53</v>
      </c>
      <c r="E106" s="92">
        <v>78790</v>
      </c>
      <c r="F106" s="93">
        <f t="shared" si="4"/>
        <v>102427</v>
      </c>
      <c r="G106" s="7">
        <v>96</v>
      </c>
      <c r="H106" s="10">
        <f t="shared" si="5"/>
        <v>130.56</v>
      </c>
      <c r="I106" s="7">
        <v>4</v>
      </c>
      <c r="J106" s="11">
        <v>3240</v>
      </c>
      <c r="K106" s="11">
        <v>3500</v>
      </c>
      <c r="L106" s="33">
        <f t="shared" si="6"/>
        <v>260</v>
      </c>
      <c r="M106" s="7">
        <v>198</v>
      </c>
      <c r="N106" s="33" t="str">
        <f t="shared" si="7"/>
        <v/>
      </c>
    </row>
    <row r="107" spans="1:14" ht="15" customHeight="1" x14ac:dyDescent="0.25">
      <c r="A107" s="91">
        <v>100</v>
      </c>
      <c r="B107" s="91" t="s">
        <v>108</v>
      </c>
      <c r="C107" s="91" t="s">
        <v>297</v>
      </c>
      <c r="D107" s="91" t="s">
        <v>53</v>
      </c>
      <c r="E107" s="92">
        <v>87800</v>
      </c>
      <c r="F107" s="93">
        <f t="shared" si="4"/>
        <v>114140</v>
      </c>
      <c r="G107" s="7">
        <v>96</v>
      </c>
      <c r="H107" s="10">
        <f t="shared" si="5"/>
        <v>130.56</v>
      </c>
      <c r="I107" s="7">
        <v>4</v>
      </c>
      <c r="J107" s="11">
        <v>4085</v>
      </c>
      <c r="K107" s="11">
        <v>5000</v>
      </c>
      <c r="L107" s="33">
        <f t="shared" si="6"/>
        <v>915</v>
      </c>
      <c r="M107" s="7">
        <v>195</v>
      </c>
      <c r="N107" s="33" t="str">
        <f t="shared" si="7"/>
        <v/>
      </c>
    </row>
    <row r="108" spans="1:14" ht="15" customHeight="1" x14ac:dyDescent="0.25">
      <c r="A108" s="91">
        <v>101</v>
      </c>
      <c r="B108" s="91" t="s">
        <v>108</v>
      </c>
      <c r="C108" s="91" t="s">
        <v>300</v>
      </c>
      <c r="D108" s="91" t="s">
        <v>53</v>
      </c>
      <c r="E108" s="92">
        <v>87800</v>
      </c>
      <c r="F108" s="93">
        <f t="shared" si="4"/>
        <v>114140</v>
      </c>
      <c r="G108" s="7">
        <v>96</v>
      </c>
      <c r="H108" s="10">
        <f t="shared" si="5"/>
        <v>130.56</v>
      </c>
      <c r="I108" s="7">
        <v>6</v>
      </c>
      <c r="J108" s="11">
        <v>4235</v>
      </c>
      <c r="K108" s="11">
        <v>5000</v>
      </c>
      <c r="L108" s="33">
        <f t="shared" si="6"/>
        <v>765</v>
      </c>
      <c r="M108" s="7">
        <v>195</v>
      </c>
      <c r="N108" s="33" t="str">
        <f t="shared" si="7"/>
        <v/>
      </c>
    </row>
    <row r="109" spans="1:14" ht="15" customHeight="1" x14ac:dyDescent="0.25">
      <c r="A109" s="91">
        <v>182</v>
      </c>
      <c r="B109" s="91" t="s">
        <v>108</v>
      </c>
      <c r="C109" s="91" t="s">
        <v>298</v>
      </c>
      <c r="D109" s="91" t="s">
        <v>53</v>
      </c>
      <c r="E109" s="92">
        <v>88800</v>
      </c>
      <c r="F109" s="93">
        <f t="shared" si="4"/>
        <v>115440</v>
      </c>
      <c r="G109" s="7">
        <v>96</v>
      </c>
      <c r="H109" s="10">
        <f t="shared" si="5"/>
        <v>130.56</v>
      </c>
      <c r="I109" s="7">
        <v>4</v>
      </c>
      <c r="J109" s="11">
        <v>4195</v>
      </c>
      <c r="K109" s="11">
        <v>5000</v>
      </c>
      <c r="L109" s="33">
        <f t="shared" si="6"/>
        <v>805</v>
      </c>
      <c r="M109" s="7">
        <v>195</v>
      </c>
      <c r="N109" s="33" t="str">
        <f t="shared" si="7"/>
        <v/>
      </c>
    </row>
    <row r="110" spans="1:14" ht="15" customHeight="1" x14ac:dyDescent="0.25">
      <c r="A110" s="91">
        <v>184</v>
      </c>
      <c r="B110" s="91" t="s">
        <v>108</v>
      </c>
      <c r="C110" s="91" t="s">
        <v>299</v>
      </c>
      <c r="D110" s="91" t="s">
        <v>53</v>
      </c>
      <c r="E110" s="92">
        <v>88800</v>
      </c>
      <c r="F110" s="93">
        <f t="shared" si="4"/>
        <v>115440</v>
      </c>
      <c r="G110" s="7">
        <v>96</v>
      </c>
      <c r="H110" s="10">
        <f t="shared" si="5"/>
        <v>130.56</v>
      </c>
      <c r="I110" s="7">
        <v>4</v>
      </c>
      <c r="J110" s="11">
        <v>4195</v>
      </c>
      <c r="K110" s="11">
        <v>5000</v>
      </c>
      <c r="L110" s="33">
        <f t="shared" si="6"/>
        <v>805</v>
      </c>
      <c r="M110" s="7">
        <v>195</v>
      </c>
      <c r="N110" s="33" t="str">
        <f t="shared" si="7"/>
        <v/>
      </c>
    </row>
    <row r="111" spans="1:14" ht="15" customHeight="1" x14ac:dyDescent="0.25">
      <c r="A111" s="91">
        <v>183</v>
      </c>
      <c r="B111" s="91" t="s">
        <v>108</v>
      </c>
      <c r="C111" s="91" t="s">
        <v>301</v>
      </c>
      <c r="D111" s="91" t="s">
        <v>53</v>
      </c>
      <c r="E111" s="92">
        <v>89099</v>
      </c>
      <c r="F111" s="93">
        <f t="shared" si="4"/>
        <v>115828.7</v>
      </c>
      <c r="G111" s="7">
        <v>96</v>
      </c>
      <c r="H111" s="10">
        <f t="shared" si="5"/>
        <v>130.56</v>
      </c>
      <c r="I111" s="7">
        <v>4</v>
      </c>
      <c r="J111" s="11">
        <v>4235</v>
      </c>
      <c r="K111" s="11">
        <v>5000</v>
      </c>
      <c r="L111" s="33">
        <f t="shared" si="6"/>
        <v>765</v>
      </c>
      <c r="M111" s="7">
        <v>195</v>
      </c>
      <c r="N111" s="33" t="str">
        <f t="shared" si="7"/>
        <v/>
      </c>
    </row>
    <row r="112" spans="1:14" ht="15" customHeight="1" x14ac:dyDescent="0.25">
      <c r="A112" s="91">
        <v>138</v>
      </c>
      <c r="B112" s="91" t="s">
        <v>12</v>
      </c>
      <c r="C112" s="91" t="s">
        <v>66</v>
      </c>
      <c r="D112" s="91" t="s">
        <v>53</v>
      </c>
      <c r="E112" s="92">
        <v>95580</v>
      </c>
      <c r="F112" s="93">
        <f t="shared" si="4"/>
        <v>124254</v>
      </c>
      <c r="G112" s="7">
        <v>96</v>
      </c>
      <c r="H112" s="10">
        <f t="shared" si="5"/>
        <v>130.56</v>
      </c>
      <c r="I112" s="8">
        <v>4</v>
      </c>
      <c r="J112" s="11">
        <v>3615</v>
      </c>
      <c r="K112" s="11">
        <v>4500</v>
      </c>
      <c r="L112" s="33">
        <f t="shared" si="6"/>
        <v>885</v>
      </c>
      <c r="M112" s="8">
        <v>193</v>
      </c>
      <c r="N112" s="33" t="str">
        <f t="shared" si="7"/>
        <v/>
      </c>
    </row>
    <row r="113" spans="1:14" ht="15" customHeight="1" x14ac:dyDescent="0.25">
      <c r="A113" s="91">
        <v>4</v>
      </c>
      <c r="B113" s="91" t="s">
        <v>12</v>
      </c>
      <c r="C113" s="91" t="s">
        <v>70</v>
      </c>
      <c r="D113" s="91" t="s">
        <v>53</v>
      </c>
      <c r="E113" s="92">
        <v>109780</v>
      </c>
      <c r="F113" s="93">
        <f t="shared" si="4"/>
        <v>142714</v>
      </c>
      <c r="G113" s="7">
        <v>96</v>
      </c>
      <c r="H113" s="10">
        <f t="shared" si="5"/>
        <v>130.56</v>
      </c>
      <c r="I113" s="8">
        <v>4</v>
      </c>
      <c r="J113" s="11">
        <v>3790</v>
      </c>
      <c r="K113" s="11">
        <v>4500</v>
      </c>
      <c r="L113" s="33">
        <f t="shared" si="6"/>
        <v>710</v>
      </c>
      <c r="M113" s="8">
        <v>211</v>
      </c>
      <c r="N113" s="33" t="str">
        <f t="shared" si="7"/>
        <v>sehr grosse Leute</v>
      </c>
    </row>
    <row r="114" spans="1:14" ht="15" customHeight="1" x14ac:dyDescent="0.25">
      <c r="A114" s="91">
        <v>246</v>
      </c>
      <c r="B114" s="91" t="s">
        <v>176</v>
      </c>
      <c r="C114" s="91" t="s">
        <v>193</v>
      </c>
      <c r="D114" s="91" t="s">
        <v>53</v>
      </c>
      <c r="E114" s="92">
        <v>52990</v>
      </c>
      <c r="F114" s="93">
        <f t="shared" si="4"/>
        <v>68887</v>
      </c>
      <c r="G114" s="7">
        <v>103</v>
      </c>
      <c r="H114" s="10">
        <f t="shared" si="5"/>
        <v>140.08000000000001</v>
      </c>
      <c r="I114" s="7">
        <v>4</v>
      </c>
      <c r="J114" s="11">
        <v>2878</v>
      </c>
      <c r="K114" s="11">
        <v>3500</v>
      </c>
      <c r="L114" s="33">
        <f t="shared" si="6"/>
        <v>622</v>
      </c>
      <c r="M114" s="7">
        <v>190</v>
      </c>
      <c r="N114" s="33" t="str">
        <f t="shared" si="7"/>
        <v/>
      </c>
    </row>
    <row r="115" spans="1:14" ht="15" customHeight="1" x14ac:dyDescent="0.25">
      <c r="A115" s="91">
        <v>37</v>
      </c>
      <c r="B115" s="91" t="s">
        <v>176</v>
      </c>
      <c r="C115" s="91" t="s">
        <v>194</v>
      </c>
      <c r="D115" s="91" t="s">
        <v>53</v>
      </c>
      <c r="E115" s="92">
        <v>54990</v>
      </c>
      <c r="F115" s="93">
        <f t="shared" si="4"/>
        <v>71487</v>
      </c>
      <c r="G115" s="7">
        <v>103</v>
      </c>
      <c r="H115" s="10">
        <f t="shared" si="5"/>
        <v>140.08000000000001</v>
      </c>
      <c r="I115" s="7">
        <v>4</v>
      </c>
      <c r="J115" s="11">
        <v>2968</v>
      </c>
      <c r="K115" s="11">
        <v>3500</v>
      </c>
      <c r="L115" s="33">
        <f t="shared" si="6"/>
        <v>532</v>
      </c>
      <c r="M115" s="7">
        <v>190</v>
      </c>
      <c r="N115" s="33" t="str">
        <f t="shared" si="7"/>
        <v/>
      </c>
    </row>
    <row r="116" spans="1:14" ht="15" customHeight="1" x14ac:dyDescent="0.25">
      <c r="A116" s="91">
        <v>186</v>
      </c>
      <c r="B116" s="91" t="s">
        <v>224</v>
      </c>
      <c r="C116" s="91" t="s">
        <v>257</v>
      </c>
      <c r="D116" s="91" t="s">
        <v>53</v>
      </c>
      <c r="E116" s="92">
        <v>115500</v>
      </c>
      <c r="F116" s="93">
        <f t="shared" si="4"/>
        <v>150150</v>
      </c>
      <c r="G116" s="7">
        <v>107</v>
      </c>
      <c r="H116" s="10">
        <f t="shared" si="5"/>
        <v>145.52000000000001</v>
      </c>
      <c r="I116" s="7">
        <v>4</v>
      </c>
      <c r="J116" s="11">
        <v>3894</v>
      </c>
      <c r="K116" s="11">
        <v>5400</v>
      </c>
      <c r="L116" s="33">
        <f t="shared" si="6"/>
        <v>1506</v>
      </c>
      <c r="M116" s="7">
        <v>198</v>
      </c>
      <c r="N116" s="33" t="str">
        <f t="shared" si="7"/>
        <v/>
      </c>
    </row>
    <row r="117" spans="1:14" ht="15" customHeight="1" x14ac:dyDescent="0.25">
      <c r="A117" s="91">
        <v>187</v>
      </c>
      <c r="B117" s="91" t="s">
        <v>224</v>
      </c>
      <c r="C117" s="91" t="s">
        <v>256</v>
      </c>
      <c r="D117" s="91" t="s">
        <v>53</v>
      </c>
      <c r="E117" s="92">
        <v>116250</v>
      </c>
      <c r="F117" s="93">
        <f t="shared" si="4"/>
        <v>151125</v>
      </c>
      <c r="G117" s="7">
        <v>107</v>
      </c>
      <c r="H117" s="10">
        <f t="shared" si="5"/>
        <v>145.52000000000001</v>
      </c>
      <c r="I117" s="7">
        <v>4</v>
      </c>
      <c r="J117" s="11">
        <v>3844</v>
      </c>
      <c r="K117" s="11">
        <v>5400</v>
      </c>
      <c r="L117" s="33">
        <f t="shared" si="6"/>
        <v>1556</v>
      </c>
      <c r="M117" s="7">
        <v>198</v>
      </c>
      <c r="N117" s="33" t="str">
        <f t="shared" si="7"/>
        <v/>
      </c>
    </row>
    <row r="118" spans="1:14" ht="15" customHeight="1" x14ac:dyDescent="0.25">
      <c r="A118" s="91">
        <v>5</v>
      </c>
      <c r="B118" s="91" t="s">
        <v>224</v>
      </c>
      <c r="C118" s="91" t="s">
        <v>258</v>
      </c>
      <c r="D118" s="91" t="s">
        <v>53</v>
      </c>
      <c r="E118" s="92">
        <v>119500</v>
      </c>
      <c r="F118" s="93">
        <f t="shared" si="4"/>
        <v>155350</v>
      </c>
      <c r="G118" s="7">
        <v>107</v>
      </c>
      <c r="H118" s="10">
        <f t="shared" si="5"/>
        <v>145.52000000000001</v>
      </c>
      <c r="I118" s="7">
        <v>4</v>
      </c>
      <c r="J118" s="11">
        <v>3994</v>
      </c>
      <c r="K118" s="11">
        <v>5400</v>
      </c>
      <c r="L118" s="33">
        <f t="shared" si="6"/>
        <v>1406</v>
      </c>
      <c r="M118" s="7">
        <v>198</v>
      </c>
      <c r="N118" s="33" t="str">
        <f t="shared" si="7"/>
        <v/>
      </c>
    </row>
    <row r="119" spans="1:14" ht="15" customHeight="1" x14ac:dyDescent="0.25">
      <c r="A119" s="91">
        <v>243</v>
      </c>
      <c r="B119" s="91" t="s">
        <v>12</v>
      </c>
      <c r="C119" s="91" t="s">
        <v>64</v>
      </c>
      <c r="D119" s="91" t="s">
        <v>53</v>
      </c>
      <c r="E119" s="92">
        <v>84120</v>
      </c>
      <c r="F119" s="93">
        <f t="shared" si="4"/>
        <v>109356</v>
      </c>
      <c r="G119" s="7">
        <v>109</v>
      </c>
      <c r="H119" s="10">
        <f t="shared" si="5"/>
        <v>148.24</v>
      </c>
      <c r="I119" s="8">
        <v>4</v>
      </c>
      <c r="J119" s="11">
        <v>3850</v>
      </c>
      <c r="K119" s="11">
        <v>5000</v>
      </c>
      <c r="L119" s="33">
        <f t="shared" si="6"/>
        <v>1150</v>
      </c>
      <c r="M119" s="8">
        <v>193</v>
      </c>
      <c r="N119" s="33" t="str">
        <f t="shared" si="7"/>
        <v/>
      </c>
    </row>
    <row r="120" spans="1:14" ht="15" customHeight="1" x14ac:dyDescent="0.25">
      <c r="A120" s="91">
        <v>244</v>
      </c>
      <c r="B120" s="91" t="s">
        <v>12</v>
      </c>
      <c r="C120" s="91" t="s">
        <v>65</v>
      </c>
      <c r="D120" s="91" t="s">
        <v>53</v>
      </c>
      <c r="E120" s="92">
        <v>84120</v>
      </c>
      <c r="F120" s="93">
        <f t="shared" si="4"/>
        <v>109356</v>
      </c>
      <c r="G120" s="7">
        <v>109</v>
      </c>
      <c r="H120" s="10">
        <f t="shared" si="5"/>
        <v>148.24</v>
      </c>
      <c r="I120" s="8">
        <v>4</v>
      </c>
      <c r="J120" s="11">
        <v>3900</v>
      </c>
      <c r="K120" s="11">
        <v>5000</v>
      </c>
      <c r="L120" s="33">
        <f t="shared" si="6"/>
        <v>1100</v>
      </c>
      <c r="M120" s="8">
        <v>193</v>
      </c>
      <c r="N120" s="33" t="str">
        <f t="shared" si="7"/>
        <v/>
      </c>
    </row>
    <row r="121" spans="1:14" ht="15" customHeight="1" x14ac:dyDescent="0.25">
      <c r="A121" s="91">
        <v>38</v>
      </c>
      <c r="B121" s="91" t="s">
        <v>176</v>
      </c>
      <c r="C121" s="91" t="s">
        <v>213</v>
      </c>
      <c r="D121" s="91" t="s">
        <v>53</v>
      </c>
      <c r="E121" s="92">
        <v>99990</v>
      </c>
      <c r="F121" s="93">
        <f t="shared" si="4"/>
        <v>129987</v>
      </c>
      <c r="G121" s="7">
        <v>109</v>
      </c>
      <c r="H121" s="10">
        <f t="shared" si="5"/>
        <v>148.24</v>
      </c>
      <c r="I121" s="7">
        <v>4</v>
      </c>
      <c r="J121" s="11">
        <v>3750</v>
      </c>
      <c r="K121" s="11">
        <v>4500</v>
      </c>
      <c r="L121" s="33">
        <f t="shared" si="6"/>
        <v>750</v>
      </c>
      <c r="M121" s="7">
        <v>198</v>
      </c>
      <c r="N121" s="33" t="str">
        <f t="shared" si="7"/>
        <v/>
      </c>
    </row>
    <row r="122" spans="1:14" ht="15" customHeight="1" x14ac:dyDescent="0.25">
      <c r="A122" s="91">
        <v>245</v>
      </c>
      <c r="B122" s="91" t="s">
        <v>12</v>
      </c>
      <c r="C122" s="91" t="s">
        <v>67</v>
      </c>
      <c r="D122" s="91" t="s">
        <v>53</v>
      </c>
      <c r="E122" s="92">
        <v>101480</v>
      </c>
      <c r="F122" s="93">
        <f t="shared" si="4"/>
        <v>131924</v>
      </c>
      <c r="G122" s="7">
        <v>109</v>
      </c>
      <c r="H122" s="10">
        <f t="shared" si="5"/>
        <v>148.24</v>
      </c>
      <c r="I122" s="8">
        <v>4</v>
      </c>
      <c r="J122" s="11">
        <v>4165</v>
      </c>
      <c r="K122" s="11">
        <v>5000</v>
      </c>
      <c r="L122" s="33">
        <f t="shared" si="6"/>
        <v>835</v>
      </c>
      <c r="M122" s="8">
        <v>193</v>
      </c>
      <c r="N122" s="33" t="str">
        <f t="shared" si="7"/>
        <v/>
      </c>
    </row>
    <row r="123" spans="1:14" ht="15" customHeight="1" x14ac:dyDescent="0.25">
      <c r="A123" s="91">
        <v>123</v>
      </c>
      <c r="B123" s="91" t="s">
        <v>12</v>
      </c>
      <c r="C123" s="91" t="s">
        <v>68</v>
      </c>
      <c r="D123" s="91" t="s">
        <v>53</v>
      </c>
      <c r="E123" s="92">
        <v>102990</v>
      </c>
      <c r="F123" s="93">
        <f t="shared" si="4"/>
        <v>133887</v>
      </c>
      <c r="G123" s="7">
        <v>109</v>
      </c>
      <c r="H123" s="10">
        <f t="shared" si="5"/>
        <v>148.24</v>
      </c>
      <c r="I123" s="8">
        <v>4</v>
      </c>
      <c r="J123" s="11">
        <v>4115</v>
      </c>
      <c r="K123" s="11">
        <v>5000</v>
      </c>
      <c r="L123" s="33">
        <f t="shared" si="6"/>
        <v>885</v>
      </c>
      <c r="M123" s="8">
        <v>193</v>
      </c>
      <c r="N123" s="33" t="str">
        <f t="shared" si="7"/>
        <v/>
      </c>
    </row>
    <row r="124" spans="1:14" ht="15" customHeight="1" x14ac:dyDescent="0.25">
      <c r="A124" s="91">
        <v>124</v>
      </c>
      <c r="B124" s="91" t="s">
        <v>12</v>
      </c>
      <c r="C124" s="91" t="s">
        <v>69</v>
      </c>
      <c r="D124" s="91" t="s">
        <v>53</v>
      </c>
      <c r="E124" s="92">
        <v>102990</v>
      </c>
      <c r="F124" s="93">
        <f t="shared" si="4"/>
        <v>133887</v>
      </c>
      <c r="G124" s="7">
        <v>109</v>
      </c>
      <c r="H124" s="10">
        <f t="shared" si="5"/>
        <v>148.24</v>
      </c>
      <c r="I124" s="8">
        <v>4</v>
      </c>
      <c r="J124" s="11">
        <v>4135</v>
      </c>
      <c r="K124" s="11">
        <v>5000</v>
      </c>
      <c r="L124" s="33">
        <f t="shared" si="6"/>
        <v>865</v>
      </c>
      <c r="M124" s="8">
        <v>193</v>
      </c>
      <c r="N124" s="33" t="str">
        <f t="shared" si="7"/>
        <v/>
      </c>
    </row>
    <row r="125" spans="1:14" ht="15" customHeight="1" x14ac:dyDescent="0.25">
      <c r="A125" s="91">
        <v>36</v>
      </c>
      <c r="B125" s="91" t="s">
        <v>176</v>
      </c>
      <c r="C125" s="91" t="s">
        <v>215</v>
      </c>
      <c r="D125" s="91" t="s">
        <v>53</v>
      </c>
      <c r="E125" s="92">
        <v>107490</v>
      </c>
      <c r="F125" s="93">
        <f t="shared" si="4"/>
        <v>139737</v>
      </c>
      <c r="G125" s="7">
        <v>109</v>
      </c>
      <c r="H125" s="10">
        <f t="shared" si="5"/>
        <v>148.24</v>
      </c>
      <c r="I125" s="7">
        <v>5</v>
      </c>
      <c r="J125" s="11">
        <v>4195</v>
      </c>
      <c r="K125" s="11">
        <v>5000</v>
      </c>
      <c r="L125" s="33">
        <f t="shared" si="6"/>
        <v>805</v>
      </c>
      <c r="M125" s="7">
        <v>198</v>
      </c>
      <c r="N125" s="33" t="str">
        <f t="shared" si="7"/>
        <v/>
      </c>
    </row>
    <row r="126" spans="1:14" ht="15" customHeight="1" x14ac:dyDescent="0.25">
      <c r="A126" s="91">
        <v>247</v>
      </c>
      <c r="B126" s="91" t="s">
        <v>176</v>
      </c>
      <c r="C126" s="91" t="s">
        <v>214</v>
      </c>
      <c r="D126" s="91" t="s">
        <v>53</v>
      </c>
      <c r="E126" s="92">
        <v>107490</v>
      </c>
      <c r="F126" s="93">
        <f t="shared" si="4"/>
        <v>139737</v>
      </c>
      <c r="G126" s="7">
        <v>109</v>
      </c>
      <c r="H126" s="10">
        <f t="shared" si="5"/>
        <v>148.24</v>
      </c>
      <c r="I126" s="7">
        <v>4</v>
      </c>
      <c r="J126" s="11">
        <v>4165</v>
      </c>
      <c r="K126" s="11">
        <v>5000</v>
      </c>
      <c r="L126" s="33">
        <f t="shared" si="6"/>
        <v>835</v>
      </c>
      <c r="M126" s="7">
        <v>198</v>
      </c>
      <c r="N126" s="33" t="str">
        <f t="shared" si="7"/>
        <v/>
      </c>
    </row>
    <row r="127" spans="1:14" ht="15" customHeight="1" x14ac:dyDescent="0.25">
      <c r="A127" s="91">
        <v>1</v>
      </c>
      <c r="B127" s="91" t="s">
        <v>12</v>
      </c>
      <c r="C127" s="91" t="s">
        <v>71</v>
      </c>
      <c r="D127" s="91" t="s">
        <v>53</v>
      </c>
      <c r="E127" s="92">
        <v>120400</v>
      </c>
      <c r="F127" s="93">
        <f t="shared" si="4"/>
        <v>156520</v>
      </c>
      <c r="G127" s="7">
        <v>109</v>
      </c>
      <c r="H127" s="10">
        <f t="shared" si="5"/>
        <v>148.24</v>
      </c>
      <c r="I127" s="8">
        <v>4</v>
      </c>
      <c r="J127" s="11">
        <v>4255</v>
      </c>
      <c r="K127" s="11">
        <v>5000</v>
      </c>
      <c r="L127" s="33">
        <f t="shared" si="6"/>
        <v>745</v>
      </c>
      <c r="M127" s="8">
        <v>211</v>
      </c>
      <c r="N127" s="33" t="str">
        <f t="shared" si="7"/>
        <v>sehr grosse Leute</v>
      </c>
    </row>
    <row r="128" spans="1:14" ht="15" customHeight="1" x14ac:dyDescent="0.25">
      <c r="A128" s="91">
        <v>150</v>
      </c>
      <c r="B128" s="91" t="s">
        <v>12</v>
      </c>
      <c r="C128" s="91" t="s">
        <v>72</v>
      </c>
      <c r="D128" s="91" t="s">
        <v>53</v>
      </c>
      <c r="E128" s="92">
        <v>120400</v>
      </c>
      <c r="F128" s="93">
        <f t="shared" si="4"/>
        <v>156520</v>
      </c>
      <c r="G128" s="7">
        <v>109</v>
      </c>
      <c r="H128" s="10">
        <f t="shared" si="5"/>
        <v>148.24</v>
      </c>
      <c r="I128" s="8">
        <v>4</v>
      </c>
      <c r="J128" s="11">
        <v>4225</v>
      </c>
      <c r="K128" s="11">
        <v>5000</v>
      </c>
      <c r="L128" s="33">
        <f t="shared" si="6"/>
        <v>775</v>
      </c>
      <c r="M128" s="8">
        <v>211</v>
      </c>
      <c r="N128" s="33" t="str">
        <f t="shared" si="7"/>
        <v>sehr grosse Leute</v>
      </c>
    </row>
    <row r="129" spans="1:14" ht="15" customHeight="1" x14ac:dyDescent="0.25">
      <c r="A129" s="91">
        <v>153</v>
      </c>
      <c r="B129" s="91" t="s">
        <v>12</v>
      </c>
      <c r="C129" s="91" t="s">
        <v>73</v>
      </c>
      <c r="D129" s="91" t="s">
        <v>53</v>
      </c>
      <c r="E129" s="92">
        <v>120400</v>
      </c>
      <c r="F129" s="93">
        <f t="shared" si="4"/>
        <v>156520</v>
      </c>
      <c r="G129" s="7">
        <v>109</v>
      </c>
      <c r="H129" s="10">
        <f t="shared" si="5"/>
        <v>148.24</v>
      </c>
      <c r="I129" s="8">
        <v>4</v>
      </c>
      <c r="J129" s="11">
        <v>4245</v>
      </c>
      <c r="K129" s="11">
        <v>5000</v>
      </c>
      <c r="L129" s="33">
        <f t="shared" si="6"/>
        <v>755</v>
      </c>
      <c r="M129" s="8">
        <v>211</v>
      </c>
      <c r="N129" s="33" t="str">
        <f t="shared" si="7"/>
        <v>sehr grosse Leute</v>
      </c>
    </row>
    <row r="130" spans="1:14" ht="15" customHeight="1" x14ac:dyDescent="0.25">
      <c r="A130" s="91">
        <v>21</v>
      </c>
      <c r="B130" s="91" t="s">
        <v>176</v>
      </c>
      <c r="C130" s="91" t="s">
        <v>220</v>
      </c>
      <c r="D130" s="91" t="s">
        <v>53</v>
      </c>
      <c r="E130" s="92">
        <v>10990</v>
      </c>
      <c r="F130" s="93">
        <f t="shared" si="4"/>
        <v>14287</v>
      </c>
      <c r="G130" s="7">
        <v>120</v>
      </c>
      <c r="H130" s="10">
        <f t="shared" si="5"/>
        <v>163.19999999999999</v>
      </c>
      <c r="I130" s="7">
        <v>5</v>
      </c>
      <c r="J130" s="11">
        <v>4070</v>
      </c>
      <c r="K130" s="11">
        <v>5000</v>
      </c>
      <c r="L130" s="33">
        <f t="shared" si="6"/>
        <v>930</v>
      </c>
      <c r="M130" s="7">
        <v>198</v>
      </c>
      <c r="N130" s="33" t="str">
        <f t="shared" si="7"/>
        <v/>
      </c>
    </row>
    <row r="131" spans="1:14" ht="15" customHeight="1" x14ac:dyDescent="0.25">
      <c r="A131" s="91">
        <v>46</v>
      </c>
      <c r="B131" s="91" t="s">
        <v>176</v>
      </c>
      <c r="C131" s="91" t="s">
        <v>216</v>
      </c>
      <c r="D131" s="91" t="s">
        <v>53</v>
      </c>
      <c r="E131" s="92">
        <v>83990</v>
      </c>
      <c r="F131" s="93">
        <f t="shared" si="4"/>
        <v>109187</v>
      </c>
      <c r="G131" s="7">
        <v>120</v>
      </c>
      <c r="H131" s="10">
        <f t="shared" si="5"/>
        <v>163.19999999999999</v>
      </c>
      <c r="I131" s="7">
        <v>4</v>
      </c>
      <c r="J131" s="11">
        <v>3050</v>
      </c>
      <c r="K131" s="11">
        <v>3500</v>
      </c>
      <c r="L131" s="33">
        <f t="shared" si="6"/>
        <v>450</v>
      </c>
      <c r="M131" s="7">
        <v>198</v>
      </c>
      <c r="N131" s="33" t="str">
        <f t="shared" si="7"/>
        <v/>
      </c>
    </row>
    <row r="132" spans="1:14" ht="15" customHeight="1" x14ac:dyDescent="0.25">
      <c r="A132" s="91">
        <v>240</v>
      </c>
      <c r="B132" s="91" t="s">
        <v>176</v>
      </c>
      <c r="C132" s="91" t="s">
        <v>217</v>
      </c>
      <c r="D132" s="91" t="s">
        <v>53</v>
      </c>
      <c r="E132" s="92">
        <v>83990</v>
      </c>
      <c r="F132" s="93">
        <f t="shared" si="4"/>
        <v>109187</v>
      </c>
      <c r="G132" s="7">
        <v>120</v>
      </c>
      <c r="H132" s="10">
        <f t="shared" si="5"/>
        <v>163.19999999999999</v>
      </c>
      <c r="I132" s="7">
        <v>4</v>
      </c>
      <c r="J132" s="11">
        <v>3050</v>
      </c>
      <c r="K132" s="11">
        <v>3500</v>
      </c>
      <c r="L132" s="33">
        <f t="shared" si="6"/>
        <v>450</v>
      </c>
      <c r="M132" s="7">
        <v>198</v>
      </c>
      <c r="N132" s="33" t="str">
        <f t="shared" si="7"/>
        <v/>
      </c>
    </row>
    <row r="133" spans="1:14" ht="15" customHeight="1" x14ac:dyDescent="0.25">
      <c r="A133" s="91">
        <v>241</v>
      </c>
      <c r="B133" s="91" t="s">
        <v>176</v>
      </c>
      <c r="C133" s="91" t="s">
        <v>218</v>
      </c>
      <c r="D133" s="91" t="s">
        <v>53</v>
      </c>
      <c r="E133" s="92">
        <v>83990</v>
      </c>
      <c r="F133" s="93">
        <f t="shared" si="4"/>
        <v>109187</v>
      </c>
      <c r="G133" s="7">
        <v>120</v>
      </c>
      <c r="H133" s="10">
        <f t="shared" si="5"/>
        <v>163.19999999999999</v>
      </c>
      <c r="I133" s="7">
        <v>4</v>
      </c>
      <c r="J133" s="11">
        <v>3030</v>
      </c>
      <c r="K133" s="11">
        <v>3500</v>
      </c>
      <c r="L133" s="33">
        <f t="shared" si="6"/>
        <v>470</v>
      </c>
      <c r="M133" s="7">
        <v>198</v>
      </c>
      <c r="N133" s="33" t="str">
        <f t="shared" si="7"/>
        <v/>
      </c>
    </row>
    <row r="134" spans="1:14" ht="15" customHeight="1" x14ac:dyDescent="0.25">
      <c r="A134" s="91">
        <v>147</v>
      </c>
      <c r="B134" s="91" t="s">
        <v>176</v>
      </c>
      <c r="C134" s="91" t="s">
        <v>219</v>
      </c>
      <c r="D134" s="91" t="s">
        <v>53</v>
      </c>
      <c r="E134" s="92">
        <v>93990</v>
      </c>
      <c r="F134" s="93">
        <f t="shared" si="4"/>
        <v>122187</v>
      </c>
      <c r="G134" s="7">
        <v>120</v>
      </c>
      <c r="H134" s="10">
        <f t="shared" si="5"/>
        <v>163.19999999999999</v>
      </c>
      <c r="I134" s="7">
        <v>4</v>
      </c>
      <c r="J134" s="11">
        <v>3600</v>
      </c>
      <c r="K134" s="11">
        <v>4200</v>
      </c>
      <c r="L134" s="33">
        <f t="shared" si="6"/>
        <v>600</v>
      </c>
      <c r="M134" s="7">
        <v>198</v>
      </c>
      <c r="N134" s="33" t="str">
        <f t="shared" si="7"/>
        <v/>
      </c>
    </row>
    <row r="135" spans="1:14" ht="15" customHeight="1" x14ac:dyDescent="0.25">
      <c r="A135" s="91">
        <v>149</v>
      </c>
      <c r="B135" s="91" t="s">
        <v>176</v>
      </c>
      <c r="C135" s="91" t="s">
        <v>221</v>
      </c>
      <c r="D135" s="91" t="s">
        <v>53</v>
      </c>
      <c r="E135" s="92">
        <v>103990</v>
      </c>
      <c r="F135" s="93">
        <f t="shared" ref="F135:F198" si="8">E135*$F$1</f>
        <v>135187</v>
      </c>
      <c r="G135" s="7">
        <v>120</v>
      </c>
      <c r="H135" s="10">
        <f t="shared" ref="H135:H198" si="9">G135/$E$2*$E$3</f>
        <v>163.19999999999999</v>
      </c>
      <c r="I135" s="7">
        <v>5</v>
      </c>
      <c r="J135" s="11">
        <v>4100</v>
      </c>
      <c r="K135" s="11">
        <v>5000</v>
      </c>
      <c r="L135" s="33">
        <f t="shared" ref="L135:L198" si="10">K135-J135</f>
        <v>900</v>
      </c>
      <c r="M135" s="7">
        <v>198</v>
      </c>
      <c r="N135" s="33" t="str">
        <f t="shared" ref="N135:N198" si="11">IF(M135&gt;=200,"sehr grosse Leute","")</f>
        <v/>
      </c>
    </row>
    <row r="136" spans="1:14" ht="15" customHeight="1" x14ac:dyDescent="0.25">
      <c r="A136" s="91">
        <v>188</v>
      </c>
      <c r="B136" s="91" t="s">
        <v>224</v>
      </c>
      <c r="C136" s="91" t="s">
        <v>259</v>
      </c>
      <c r="D136" s="91" t="s">
        <v>53</v>
      </c>
      <c r="E136" s="92">
        <v>136060</v>
      </c>
      <c r="F136" s="93">
        <f t="shared" si="8"/>
        <v>176878</v>
      </c>
      <c r="G136" s="7">
        <v>125</v>
      </c>
      <c r="H136" s="10">
        <f t="shared" si="9"/>
        <v>170</v>
      </c>
      <c r="I136" s="7">
        <v>4</v>
      </c>
      <c r="J136" s="11">
        <v>4435</v>
      </c>
      <c r="K136" s="11">
        <v>6500</v>
      </c>
      <c r="L136" s="33">
        <f t="shared" si="10"/>
        <v>2065</v>
      </c>
      <c r="M136" s="7">
        <v>198</v>
      </c>
      <c r="N136" s="33" t="str">
        <f t="shared" si="11"/>
        <v/>
      </c>
    </row>
    <row r="137" spans="1:14" ht="15" customHeight="1" x14ac:dyDescent="0.25">
      <c r="A137" s="91">
        <v>11</v>
      </c>
      <c r="B137" s="91" t="s">
        <v>108</v>
      </c>
      <c r="C137" s="91" t="s">
        <v>304</v>
      </c>
      <c r="D137" s="91" t="s">
        <v>53</v>
      </c>
      <c r="E137" s="92">
        <v>138900</v>
      </c>
      <c r="F137" s="93">
        <f t="shared" si="8"/>
        <v>180570</v>
      </c>
      <c r="G137" s="7">
        <v>125</v>
      </c>
      <c r="H137" s="10">
        <f t="shared" si="9"/>
        <v>170</v>
      </c>
      <c r="I137" s="7">
        <v>6</v>
      </c>
      <c r="J137" s="11">
        <v>5190</v>
      </c>
      <c r="K137" s="11">
        <v>7000</v>
      </c>
      <c r="L137" s="33">
        <f t="shared" si="10"/>
        <v>1810</v>
      </c>
      <c r="M137" s="7">
        <v>211</v>
      </c>
      <c r="N137" s="33" t="str">
        <f t="shared" si="11"/>
        <v>sehr grosse Leute</v>
      </c>
    </row>
    <row r="138" spans="1:14" ht="15" customHeight="1" x14ac:dyDescent="0.25">
      <c r="A138" s="91">
        <v>185</v>
      </c>
      <c r="B138" s="91" t="s">
        <v>108</v>
      </c>
      <c r="C138" s="91" t="s">
        <v>302</v>
      </c>
      <c r="D138" s="91" t="s">
        <v>53</v>
      </c>
      <c r="E138" s="92">
        <v>138900</v>
      </c>
      <c r="F138" s="93">
        <f t="shared" si="8"/>
        <v>180570</v>
      </c>
      <c r="G138" s="7">
        <v>125</v>
      </c>
      <c r="H138" s="10">
        <f t="shared" si="9"/>
        <v>170</v>
      </c>
      <c r="I138" s="7">
        <v>6</v>
      </c>
      <c r="J138" s="11">
        <v>5190</v>
      </c>
      <c r="K138" s="11">
        <v>7000</v>
      </c>
      <c r="L138" s="33">
        <f t="shared" si="10"/>
        <v>1810</v>
      </c>
      <c r="M138" s="7">
        <v>211</v>
      </c>
      <c r="N138" s="33" t="str">
        <f t="shared" si="11"/>
        <v>sehr grosse Leute</v>
      </c>
    </row>
    <row r="139" spans="1:14" ht="15" customHeight="1" x14ac:dyDescent="0.25">
      <c r="A139" s="91">
        <v>189</v>
      </c>
      <c r="B139" s="91" t="s">
        <v>224</v>
      </c>
      <c r="C139" s="91" t="s">
        <v>260</v>
      </c>
      <c r="D139" s="91" t="s">
        <v>53</v>
      </c>
      <c r="E139" s="92">
        <v>139180</v>
      </c>
      <c r="F139" s="93">
        <f t="shared" si="8"/>
        <v>180934</v>
      </c>
      <c r="G139" s="7">
        <v>125</v>
      </c>
      <c r="H139" s="10">
        <f t="shared" si="9"/>
        <v>170</v>
      </c>
      <c r="I139" s="7">
        <v>4</v>
      </c>
      <c r="J139" s="11">
        <v>4495</v>
      </c>
      <c r="K139" s="11">
        <v>6500</v>
      </c>
      <c r="L139" s="33">
        <f t="shared" si="10"/>
        <v>2005</v>
      </c>
      <c r="M139" s="7">
        <v>198</v>
      </c>
      <c r="N139" s="33" t="str">
        <f t="shared" si="11"/>
        <v/>
      </c>
    </row>
    <row r="140" spans="1:14" ht="15" customHeight="1" x14ac:dyDescent="0.25">
      <c r="A140" s="91">
        <v>12</v>
      </c>
      <c r="B140" s="91" t="s">
        <v>108</v>
      </c>
      <c r="C140" s="91" t="s">
        <v>303</v>
      </c>
      <c r="D140" s="91" t="s">
        <v>53</v>
      </c>
      <c r="E140" s="92">
        <v>140199</v>
      </c>
      <c r="F140" s="93">
        <f t="shared" si="8"/>
        <v>182258.7</v>
      </c>
      <c r="G140" s="7">
        <v>125</v>
      </c>
      <c r="H140" s="10">
        <f t="shared" si="9"/>
        <v>170</v>
      </c>
      <c r="I140" s="7">
        <v>4</v>
      </c>
      <c r="J140" s="11">
        <v>5190</v>
      </c>
      <c r="K140" s="11">
        <v>7000</v>
      </c>
      <c r="L140" s="33">
        <f t="shared" si="10"/>
        <v>1810</v>
      </c>
      <c r="M140" s="7">
        <v>211</v>
      </c>
      <c r="N140" s="33" t="str">
        <f t="shared" si="11"/>
        <v>sehr grosse Leute</v>
      </c>
    </row>
    <row r="141" spans="1:14" ht="15" customHeight="1" x14ac:dyDescent="0.25">
      <c r="A141" s="91">
        <v>59</v>
      </c>
      <c r="B141" s="91" t="s">
        <v>108</v>
      </c>
      <c r="C141" s="91" t="s">
        <v>305</v>
      </c>
      <c r="D141" s="91" t="s">
        <v>53</v>
      </c>
      <c r="E141" s="92">
        <v>140199</v>
      </c>
      <c r="F141" s="93">
        <f t="shared" si="8"/>
        <v>182258.7</v>
      </c>
      <c r="G141" s="7">
        <v>125</v>
      </c>
      <c r="H141" s="10">
        <f t="shared" si="9"/>
        <v>170</v>
      </c>
      <c r="I141" s="7">
        <v>4</v>
      </c>
      <c r="J141" s="11">
        <v>5190</v>
      </c>
      <c r="K141" s="11">
        <v>7000</v>
      </c>
      <c r="L141" s="33">
        <f t="shared" si="10"/>
        <v>1810</v>
      </c>
      <c r="M141" s="7">
        <v>211</v>
      </c>
      <c r="N141" s="33" t="str">
        <f t="shared" si="11"/>
        <v>sehr grosse Leute</v>
      </c>
    </row>
    <row r="142" spans="1:14" ht="15" customHeight="1" x14ac:dyDescent="0.25">
      <c r="A142" s="91">
        <v>7</v>
      </c>
      <c r="B142" s="91" t="s">
        <v>224</v>
      </c>
      <c r="C142" s="91" t="s">
        <v>261</v>
      </c>
      <c r="D142" s="91" t="s">
        <v>53</v>
      </c>
      <c r="E142" s="92">
        <v>140290</v>
      </c>
      <c r="F142" s="93">
        <f t="shared" si="8"/>
        <v>182377</v>
      </c>
      <c r="G142" s="7">
        <v>125</v>
      </c>
      <c r="H142" s="10">
        <f t="shared" si="9"/>
        <v>170</v>
      </c>
      <c r="I142" s="7">
        <v>4</v>
      </c>
      <c r="J142" s="11">
        <v>4565</v>
      </c>
      <c r="K142" s="11">
        <v>6500</v>
      </c>
      <c r="L142" s="33">
        <f t="shared" si="10"/>
        <v>1935</v>
      </c>
      <c r="M142" s="7">
        <v>198</v>
      </c>
      <c r="N142" s="33" t="str">
        <f t="shared" si="11"/>
        <v/>
      </c>
    </row>
    <row r="143" spans="1:14" ht="15" customHeight="1" x14ac:dyDescent="0.25">
      <c r="A143" s="91">
        <v>8</v>
      </c>
      <c r="B143" s="91" t="s">
        <v>224</v>
      </c>
      <c r="C143" s="91" t="s">
        <v>262</v>
      </c>
      <c r="D143" s="91" t="s">
        <v>53</v>
      </c>
      <c r="E143" s="92">
        <v>142490</v>
      </c>
      <c r="F143" s="93">
        <f t="shared" si="8"/>
        <v>185237</v>
      </c>
      <c r="G143" s="7">
        <v>125</v>
      </c>
      <c r="H143" s="10">
        <f t="shared" si="9"/>
        <v>170</v>
      </c>
      <c r="I143" s="7">
        <v>4</v>
      </c>
      <c r="J143" s="11">
        <v>4675</v>
      </c>
      <c r="K143" s="11">
        <v>6500</v>
      </c>
      <c r="L143" s="33">
        <f t="shared" si="10"/>
        <v>1825</v>
      </c>
      <c r="M143" s="7">
        <v>198</v>
      </c>
      <c r="N143" s="33" t="str">
        <f t="shared" si="11"/>
        <v/>
      </c>
    </row>
    <row r="144" spans="1:14" ht="15" customHeight="1" x14ac:dyDescent="0.25">
      <c r="A144" s="91">
        <v>60</v>
      </c>
      <c r="B144" s="91" t="s">
        <v>108</v>
      </c>
      <c r="C144" s="91" t="s">
        <v>306</v>
      </c>
      <c r="D144" s="91" t="s">
        <v>53</v>
      </c>
      <c r="E144" s="92">
        <v>169900</v>
      </c>
      <c r="F144" s="93">
        <f t="shared" si="8"/>
        <v>220870</v>
      </c>
      <c r="G144" s="7">
        <v>125</v>
      </c>
      <c r="H144" s="10">
        <f t="shared" si="9"/>
        <v>170</v>
      </c>
      <c r="I144" s="7">
        <v>4</v>
      </c>
      <c r="J144" s="11">
        <v>5300</v>
      </c>
      <c r="K144" s="11">
        <v>7000</v>
      </c>
      <c r="L144" s="33">
        <f t="shared" si="10"/>
        <v>1700</v>
      </c>
      <c r="M144" s="7">
        <v>207</v>
      </c>
      <c r="N144" s="33" t="str">
        <f t="shared" si="11"/>
        <v>sehr grosse Leute</v>
      </c>
    </row>
    <row r="145" spans="1:14" ht="15" customHeight="1" x14ac:dyDescent="0.25">
      <c r="A145" s="91">
        <v>265</v>
      </c>
      <c r="B145" s="91" t="s">
        <v>108</v>
      </c>
      <c r="C145" s="91" t="s">
        <v>309</v>
      </c>
      <c r="D145" s="91" t="s">
        <v>53</v>
      </c>
      <c r="E145" s="92">
        <v>169900</v>
      </c>
      <c r="F145" s="93">
        <f t="shared" si="8"/>
        <v>220870</v>
      </c>
      <c r="G145" s="7">
        <v>125</v>
      </c>
      <c r="H145" s="10">
        <f t="shared" si="9"/>
        <v>170</v>
      </c>
      <c r="I145" s="7">
        <v>4</v>
      </c>
      <c r="J145" s="11">
        <v>5300</v>
      </c>
      <c r="K145" s="11">
        <v>7000</v>
      </c>
      <c r="L145" s="33">
        <f t="shared" si="10"/>
        <v>1700</v>
      </c>
      <c r="M145" s="7">
        <v>207</v>
      </c>
      <c r="N145" s="33" t="str">
        <f t="shared" si="11"/>
        <v>sehr grosse Leute</v>
      </c>
    </row>
    <row r="146" spans="1:14" ht="15" customHeight="1" x14ac:dyDescent="0.25">
      <c r="A146" s="91">
        <v>58</v>
      </c>
      <c r="B146" s="91" t="s">
        <v>108</v>
      </c>
      <c r="C146" s="91" t="s">
        <v>310</v>
      </c>
      <c r="D146" s="91" t="s">
        <v>53</v>
      </c>
      <c r="E146" s="92">
        <v>171049</v>
      </c>
      <c r="F146" s="93">
        <f t="shared" si="8"/>
        <v>222363.7</v>
      </c>
      <c r="G146" s="7">
        <v>125</v>
      </c>
      <c r="H146" s="10">
        <f t="shared" si="9"/>
        <v>170</v>
      </c>
      <c r="I146" s="7">
        <v>4</v>
      </c>
      <c r="J146" s="11">
        <v>5300</v>
      </c>
      <c r="K146" s="11">
        <v>7000</v>
      </c>
      <c r="L146" s="33">
        <f t="shared" si="10"/>
        <v>1700</v>
      </c>
      <c r="M146" s="7">
        <v>207</v>
      </c>
      <c r="N146" s="33" t="str">
        <f t="shared" si="11"/>
        <v>sehr grosse Leute</v>
      </c>
    </row>
    <row r="147" spans="1:14" ht="15" customHeight="1" x14ac:dyDescent="0.25">
      <c r="A147" s="91">
        <v>266</v>
      </c>
      <c r="B147" s="91" t="s">
        <v>108</v>
      </c>
      <c r="C147" s="91" t="s">
        <v>308</v>
      </c>
      <c r="D147" s="91" t="s">
        <v>53</v>
      </c>
      <c r="E147" s="92">
        <v>171049</v>
      </c>
      <c r="F147" s="93">
        <f t="shared" si="8"/>
        <v>222363.7</v>
      </c>
      <c r="G147" s="7">
        <v>125</v>
      </c>
      <c r="H147" s="10">
        <f t="shared" si="9"/>
        <v>170</v>
      </c>
      <c r="I147" s="7">
        <v>4</v>
      </c>
      <c r="J147" s="11">
        <v>5300</v>
      </c>
      <c r="K147" s="11">
        <v>7000</v>
      </c>
      <c r="L147" s="33">
        <f t="shared" si="10"/>
        <v>1700</v>
      </c>
      <c r="M147" s="7">
        <v>207</v>
      </c>
      <c r="N147" s="33" t="str">
        <f t="shared" si="11"/>
        <v>sehr grosse Leute</v>
      </c>
    </row>
    <row r="148" spans="1:14" ht="15" customHeight="1" x14ac:dyDescent="0.25">
      <c r="A148" s="91">
        <v>151</v>
      </c>
      <c r="B148" s="91" t="s">
        <v>12</v>
      </c>
      <c r="C148" s="91" t="s">
        <v>13</v>
      </c>
      <c r="D148" s="91" t="s">
        <v>14</v>
      </c>
      <c r="E148" s="92">
        <v>44440</v>
      </c>
      <c r="F148" s="93">
        <f t="shared" si="8"/>
        <v>57772</v>
      </c>
      <c r="G148" s="7">
        <v>85</v>
      </c>
      <c r="H148" s="10">
        <f t="shared" si="9"/>
        <v>115.6</v>
      </c>
      <c r="I148" s="8">
        <v>4</v>
      </c>
      <c r="J148" s="11">
        <v>2725</v>
      </c>
      <c r="K148" s="11">
        <v>3300</v>
      </c>
      <c r="L148" s="33">
        <f t="shared" si="10"/>
        <v>575</v>
      </c>
      <c r="M148" s="8">
        <v>195</v>
      </c>
      <c r="N148" s="33" t="str">
        <f t="shared" si="11"/>
        <v/>
      </c>
    </row>
    <row r="149" spans="1:14" ht="15" customHeight="1" x14ac:dyDescent="0.25">
      <c r="A149" s="91">
        <v>154</v>
      </c>
      <c r="B149" s="91" t="s">
        <v>12</v>
      </c>
      <c r="C149" s="91" t="s">
        <v>17</v>
      </c>
      <c r="D149" s="91" t="s">
        <v>14</v>
      </c>
      <c r="E149" s="92">
        <v>46990</v>
      </c>
      <c r="F149" s="93">
        <f t="shared" si="8"/>
        <v>61087</v>
      </c>
      <c r="G149" s="7">
        <v>85</v>
      </c>
      <c r="H149" s="10">
        <f t="shared" si="9"/>
        <v>115.6</v>
      </c>
      <c r="I149" s="8">
        <v>4</v>
      </c>
      <c r="J149" s="11">
        <v>2790</v>
      </c>
      <c r="K149" s="11">
        <v>3300</v>
      </c>
      <c r="L149" s="33">
        <f t="shared" si="10"/>
        <v>510</v>
      </c>
      <c r="M149" s="8">
        <v>195</v>
      </c>
      <c r="N149" s="33" t="str">
        <f t="shared" si="11"/>
        <v/>
      </c>
    </row>
    <row r="150" spans="1:14" ht="15" customHeight="1" x14ac:dyDescent="0.25">
      <c r="A150" s="91">
        <v>69</v>
      </c>
      <c r="B150" s="91" t="s">
        <v>80</v>
      </c>
      <c r="C150" s="91" t="s">
        <v>87</v>
      </c>
      <c r="D150" s="91" t="s">
        <v>19</v>
      </c>
      <c r="E150" s="92">
        <v>36999</v>
      </c>
      <c r="F150" s="93">
        <f t="shared" si="8"/>
        <v>48098.700000000004</v>
      </c>
      <c r="G150" s="7">
        <v>85</v>
      </c>
      <c r="H150" s="10">
        <f t="shared" si="9"/>
        <v>115.6</v>
      </c>
      <c r="I150" s="7">
        <v>4</v>
      </c>
      <c r="J150" s="11">
        <v>2630</v>
      </c>
      <c r="K150" s="11">
        <v>3495</v>
      </c>
      <c r="L150" s="33">
        <f t="shared" si="10"/>
        <v>865</v>
      </c>
      <c r="M150" s="7">
        <v>210</v>
      </c>
      <c r="N150" s="33" t="str">
        <f t="shared" si="11"/>
        <v>sehr grosse Leute</v>
      </c>
    </row>
    <row r="151" spans="1:14" ht="15" customHeight="1" x14ac:dyDescent="0.25">
      <c r="A151" s="91">
        <v>71</v>
      </c>
      <c r="B151" s="91" t="s">
        <v>80</v>
      </c>
      <c r="C151" s="91" t="s">
        <v>86</v>
      </c>
      <c r="D151" s="91" t="s">
        <v>19</v>
      </c>
      <c r="E151" s="92">
        <v>36999</v>
      </c>
      <c r="F151" s="93">
        <f t="shared" si="8"/>
        <v>48098.700000000004</v>
      </c>
      <c r="G151" s="7">
        <v>85</v>
      </c>
      <c r="H151" s="10">
        <f t="shared" si="9"/>
        <v>115.6</v>
      </c>
      <c r="I151" s="7">
        <v>4</v>
      </c>
      <c r="J151" s="11">
        <v>2670</v>
      </c>
      <c r="K151" s="11">
        <v>3495</v>
      </c>
      <c r="L151" s="33">
        <f t="shared" si="10"/>
        <v>825</v>
      </c>
      <c r="M151" s="7">
        <v>195</v>
      </c>
      <c r="N151" s="33" t="str">
        <f t="shared" si="11"/>
        <v/>
      </c>
    </row>
    <row r="152" spans="1:14" ht="15" customHeight="1" x14ac:dyDescent="0.25">
      <c r="A152" s="91">
        <v>226</v>
      </c>
      <c r="B152" s="91" t="s">
        <v>95</v>
      </c>
      <c r="C152" s="91" t="s">
        <v>97</v>
      </c>
      <c r="D152" s="91" t="s">
        <v>19</v>
      </c>
      <c r="E152" s="92">
        <v>36999</v>
      </c>
      <c r="F152" s="93">
        <f t="shared" si="8"/>
        <v>48098.700000000004</v>
      </c>
      <c r="G152" s="7">
        <v>85</v>
      </c>
      <c r="H152" s="10">
        <f t="shared" si="9"/>
        <v>115.6</v>
      </c>
      <c r="I152" s="7">
        <v>4</v>
      </c>
      <c r="J152" s="11">
        <v>2670</v>
      </c>
      <c r="K152" s="11">
        <v>3495</v>
      </c>
      <c r="L152" s="33">
        <f t="shared" si="10"/>
        <v>825</v>
      </c>
      <c r="M152" s="7">
        <v>195</v>
      </c>
      <c r="N152" s="33" t="str">
        <f t="shared" si="11"/>
        <v/>
      </c>
    </row>
    <row r="153" spans="1:14" ht="15" customHeight="1" x14ac:dyDescent="0.25">
      <c r="A153" s="91">
        <v>227</v>
      </c>
      <c r="B153" s="91" t="s">
        <v>95</v>
      </c>
      <c r="C153" s="91" t="s">
        <v>98</v>
      </c>
      <c r="D153" s="91" t="s">
        <v>19</v>
      </c>
      <c r="E153" s="92">
        <v>36999</v>
      </c>
      <c r="F153" s="93">
        <f t="shared" si="8"/>
        <v>48098.700000000004</v>
      </c>
      <c r="G153" s="7">
        <v>85</v>
      </c>
      <c r="H153" s="10">
        <f t="shared" si="9"/>
        <v>115.6</v>
      </c>
      <c r="I153" s="7">
        <v>4</v>
      </c>
      <c r="J153" s="11">
        <v>2630</v>
      </c>
      <c r="K153" s="11">
        <v>3495</v>
      </c>
      <c r="L153" s="33">
        <f t="shared" si="10"/>
        <v>865</v>
      </c>
      <c r="M153" s="7">
        <v>210</v>
      </c>
      <c r="N153" s="33" t="str">
        <f t="shared" si="11"/>
        <v>sehr grosse Leute</v>
      </c>
    </row>
    <row r="154" spans="1:14" ht="15" customHeight="1" x14ac:dyDescent="0.25">
      <c r="A154" s="91">
        <v>29</v>
      </c>
      <c r="B154" s="91" t="s">
        <v>95</v>
      </c>
      <c r="C154" s="91" t="s">
        <v>96</v>
      </c>
      <c r="D154" s="91" t="s">
        <v>19</v>
      </c>
      <c r="E154" s="92">
        <v>37999</v>
      </c>
      <c r="F154" s="93">
        <f t="shared" si="8"/>
        <v>49398.700000000004</v>
      </c>
      <c r="G154" s="7">
        <v>85</v>
      </c>
      <c r="H154" s="10">
        <f t="shared" si="9"/>
        <v>115.6</v>
      </c>
      <c r="I154" s="7">
        <v>4</v>
      </c>
      <c r="J154" s="11">
        <v>2670</v>
      </c>
      <c r="K154" s="11">
        <v>3495</v>
      </c>
      <c r="L154" s="33">
        <f t="shared" si="10"/>
        <v>825</v>
      </c>
      <c r="M154" s="7">
        <v>195</v>
      </c>
      <c r="N154" s="33" t="str">
        <f t="shared" si="11"/>
        <v/>
      </c>
    </row>
    <row r="155" spans="1:14" ht="15" customHeight="1" x14ac:dyDescent="0.25">
      <c r="A155" s="91">
        <v>73</v>
      </c>
      <c r="B155" s="91" t="s">
        <v>80</v>
      </c>
      <c r="C155" s="91" t="s">
        <v>85</v>
      </c>
      <c r="D155" s="91" t="s">
        <v>19</v>
      </c>
      <c r="E155" s="92">
        <v>37999</v>
      </c>
      <c r="F155" s="93">
        <f t="shared" si="8"/>
        <v>49398.700000000004</v>
      </c>
      <c r="G155" s="7">
        <v>85</v>
      </c>
      <c r="H155" s="10">
        <f t="shared" si="9"/>
        <v>115.6</v>
      </c>
      <c r="I155" s="7">
        <v>4</v>
      </c>
      <c r="J155" s="11">
        <v>2670</v>
      </c>
      <c r="K155" s="11">
        <v>3495</v>
      </c>
      <c r="L155" s="33">
        <f t="shared" si="10"/>
        <v>825</v>
      </c>
      <c r="M155" s="7">
        <v>195</v>
      </c>
      <c r="N155" s="33" t="str">
        <f t="shared" si="11"/>
        <v/>
      </c>
    </row>
    <row r="156" spans="1:14" ht="15" customHeight="1" x14ac:dyDescent="0.25">
      <c r="A156" s="91">
        <v>72</v>
      </c>
      <c r="B156" s="91" t="s">
        <v>80</v>
      </c>
      <c r="C156" s="91" t="s">
        <v>90</v>
      </c>
      <c r="D156" s="91" t="s">
        <v>19</v>
      </c>
      <c r="E156" s="92">
        <v>38999</v>
      </c>
      <c r="F156" s="93">
        <f t="shared" si="8"/>
        <v>50698.700000000004</v>
      </c>
      <c r="G156" s="7">
        <v>85</v>
      </c>
      <c r="H156" s="10">
        <f t="shared" si="9"/>
        <v>115.6</v>
      </c>
      <c r="I156" s="7">
        <v>4</v>
      </c>
      <c r="J156" s="11">
        <v>2780</v>
      </c>
      <c r="K156" s="11">
        <v>3495</v>
      </c>
      <c r="L156" s="33">
        <f t="shared" si="10"/>
        <v>715</v>
      </c>
      <c r="M156" s="7">
        <v>195</v>
      </c>
      <c r="N156" s="33" t="str">
        <f t="shared" si="11"/>
        <v/>
      </c>
    </row>
    <row r="157" spans="1:14" ht="15" customHeight="1" x14ac:dyDescent="0.25">
      <c r="A157" s="91">
        <v>228</v>
      </c>
      <c r="B157" s="91" t="s">
        <v>95</v>
      </c>
      <c r="C157" s="91" t="s">
        <v>99</v>
      </c>
      <c r="D157" s="91" t="s">
        <v>19</v>
      </c>
      <c r="E157" s="92">
        <v>38999</v>
      </c>
      <c r="F157" s="93">
        <f t="shared" si="8"/>
        <v>50698.700000000004</v>
      </c>
      <c r="G157" s="7">
        <v>85</v>
      </c>
      <c r="H157" s="10">
        <f t="shared" si="9"/>
        <v>115.6</v>
      </c>
      <c r="I157" s="7">
        <v>4</v>
      </c>
      <c r="J157" s="11">
        <v>2780</v>
      </c>
      <c r="K157" s="11">
        <v>3495</v>
      </c>
      <c r="L157" s="33">
        <f t="shared" si="10"/>
        <v>715</v>
      </c>
      <c r="M157" s="7">
        <v>195</v>
      </c>
      <c r="N157" s="33" t="str">
        <f t="shared" si="11"/>
        <v/>
      </c>
    </row>
    <row r="158" spans="1:14" ht="15" customHeight="1" x14ac:dyDescent="0.25">
      <c r="A158" s="91">
        <v>74</v>
      </c>
      <c r="B158" s="91" t="s">
        <v>80</v>
      </c>
      <c r="C158" s="91" t="s">
        <v>88</v>
      </c>
      <c r="D158" s="91" t="s">
        <v>19</v>
      </c>
      <c r="E158" s="92">
        <v>39599</v>
      </c>
      <c r="F158" s="93">
        <f t="shared" si="8"/>
        <v>51478.700000000004</v>
      </c>
      <c r="G158" s="7">
        <v>85</v>
      </c>
      <c r="H158" s="10">
        <f t="shared" si="9"/>
        <v>115.6</v>
      </c>
      <c r="I158" s="7">
        <v>4</v>
      </c>
      <c r="J158" s="11">
        <v>2810</v>
      </c>
      <c r="K158" s="11">
        <v>3495</v>
      </c>
      <c r="L158" s="33">
        <f t="shared" si="10"/>
        <v>685</v>
      </c>
      <c r="M158" s="7">
        <v>195</v>
      </c>
      <c r="N158" s="33" t="str">
        <f t="shared" si="11"/>
        <v/>
      </c>
    </row>
    <row r="159" spans="1:14" ht="15" customHeight="1" x14ac:dyDescent="0.25">
      <c r="A159" s="91">
        <v>229</v>
      </c>
      <c r="B159" s="91" t="s">
        <v>95</v>
      </c>
      <c r="C159" s="91" t="s">
        <v>101</v>
      </c>
      <c r="D159" s="91" t="s">
        <v>19</v>
      </c>
      <c r="E159" s="92">
        <v>39599</v>
      </c>
      <c r="F159" s="93">
        <f t="shared" si="8"/>
        <v>51478.700000000004</v>
      </c>
      <c r="G159" s="7">
        <v>85</v>
      </c>
      <c r="H159" s="10">
        <f t="shared" si="9"/>
        <v>115.6</v>
      </c>
      <c r="I159" s="7">
        <v>4</v>
      </c>
      <c r="J159" s="11">
        <v>2810</v>
      </c>
      <c r="K159" s="11">
        <v>3495</v>
      </c>
      <c r="L159" s="33">
        <f t="shared" si="10"/>
        <v>685</v>
      </c>
      <c r="M159" s="7">
        <v>195</v>
      </c>
      <c r="N159" s="33" t="str">
        <f t="shared" si="11"/>
        <v/>
      </c>
    </row>
    <row r="160" spans="1:14" ht="15" customHeight="1" x14ac:dyDescent="0.25">
      <c r="A160" s="91">
        <v>28</v>
      </c>
      <c r="B160" s="91" t="s">
        <v>95</v>
      </c>
      <c r="C160" s="91" t="s">
        <v>100</v>
      </c>
      <c r="D160" s="91" t="s">
        <v>19</v>
      </c>
      <c r="E160" s="92">
        <v>39799</v>
      </c>
      <c r="F160" s="93">
        <f t="shared" si="8"/>
        <v>51738.700000000004</v>
      </c>
      <c r="G160" s="7">
        <v>85</v>
      </c>
      <c r="H160" s="10">
        <f t="shared" si="9"/>
        <v>115.6</v>
      </c>
      <c r="I160" s="7">
        <v>5</v>
      </c>
      <c r="J160" s="11">
        <v>2760</v>
      </c>
      <c r="K160" s="11">
        <v>3495</v>
      </c>
      <c r="L160" s="33">
        <f t="shared" si="10"/>
        <v>735</v>
      </c>
      <c r="M160" s="7">
        <v>210</v>
      </c>
      <c r="N160" s="33" t="str">
        <f t="shared" si="11"/>
        <v>sehr grosse Leute</v>
      </c>
    </row>
    <row r="161" spans="1:14" ht="15" customHeight="1" x14ac:dyDescent="0.25">
      <c r="A161" s="91">
        <v>75</v>
      </c>
      <c r="B161" s="91" t="s">
        <v>80</v>
      </c>
      <c r="C161" s="91" t="s">
        <v>91</v>
      </c>
      <c r="D161" s="91" t="s">
        <v>19</v>
      </c>
      <c r="E161" s="92">
        <v>39799</v>
      </c>
      <c r="F161" s="93">
        <f t="shared" si="8"/>
        <v>51738.700000000004</v>
      </c>
      <c r="G161" s="7">
        <v>85</v>
      </c>
      <c r="H161" s="10">
        <f t="shared" si="9"/>
        <v>115.6</v>
      </c>
      <c r="I161" s="7">
        <v>4</v>
      </c>
      <c r="J161" s="11">
        <v>2760</v>
      </c>
      <c r="K161" s="11">
        <v>3495</v>
      </c>
      <c r="L161" s="33">
        <f t="shared" si="10"/>
        <v>735</v>
      </c>
      <c r="M161" s="7">
        <v>210</v>
      </c>
      <c r="N161" s="33" t="str">
        <f t="shared" si="11"/>
        <v>sehr grosse Leute</v>
      </c>
    </row>
    <row r="162" spans="1:14" ht="15" customHeight="1" x14ac:dyDescent="0.25">
      <c r="A162" s="91">
        <v>76</v>
      </c>
      <c r="B162" s="91" t="s">
        <v>80</v>
      </c>
      <c r="C162" s="91" t="s">
        <v>92</v>
      </c>
      <c r="D162" s="91" t="s">
        <v>19</v>
      </c>
      <c r="E162" s="92">
        <v>39999</v>
      </c>
      <c r="F162" s="93">
        <f t="shared" si="8"/>
        <v>51998.700000000004</v>
      </c>
      <c r="G162" s="7">
        <v>85</v>
      </c>
      <c r="H162" s="10">
        <f t="shared" si="9"/>
        <v>115.6</v>
      </c>
      <c r="I162" s="7">
        <v>4</v>
      </c>
      <c r="J162" s="11">
        <v>2870</v>
      </c>
      <c r="K162" s="11">
        <v>3495</v>
      </c>
      <c r="L162" s="33">
        <f t="shared" si="10"/>
        <v>625</v>
      </c>
      <c r="M162" s="7">
        <v>195</v>
      </c>
      <c r="N162" s="33" t="str">
        <f t="shared" si="11"/>
        <v/>
      </c>
    </row>
    <row r="163" spans="1:14" ht="15" customHeight="1" x14ac:dyDescent="0.25">
      <c r="A163" s="91">
        <v>89</v>
      </c>
      <c r="B163" s="91" t="s">
        <v>80</v>
      </c>
      <c r="C163" s="91" t="s">
        <v>94</v>
      </c>
      <c r="D163" s="91" t="s">
        <v>19</v>
      </c>
      <c r="E163" s="92">
        <v>39999</v>
      </c>
      <c r="F163" s="93">
        <f t="shared" si="8"/>
        <v>51998.700000000004</v>
      </c>
      <c r="G163" s="7">
        <v>85</v>
      </c>
      <c r="H163" s="10">
        <f t="shared" si="9"/>
        <v>115.6</v>
      </c>
      <c r="I163" s="7">
        <v>4</v>
      </c>
      <c r="J163" s="11">
        <v>2870</v>
      </c>
      <c r="K163" s="11">
        <v>3495</v>
      </c>
      <c r="L163" s="33">
        <f t="shared" si="10"/>
        <v>625</v>
      </c>
      <c r="M163" s="7">
        <v>195</v>
      </c>
      <c r="N163" s="33" t="str">
        <f t="shared" si="11"/>
        <v/>
      </c>
    </row>
    <row r="164" spans="1:14" ht="15" customHeight="1" x14ac:dyDescent="0.25">
      <c r="A164" s="91">
        <v>230</v>
      </c>
      <c r="B164" s="91" t="s">
        <v>95</v>
      </c>
      <c r="C164" s="91" t="s">
        <v>103</v>
      </c>
      <c r="D164" s="91" t="s">
        <v>19</v>
      </c>
      <c r="E164" s="92">
        <v>39999</v>
      </c>
      <c r="F164" s="93">
        <f t="shared" si="8"/>
        <v>51998.700000000004</v>
      </c>
      <c r="G164" s="7">
        <v>85</v>
      </c>
      <c r="H164" s="10">
        <f t="shared" si="9"/>
        <v>115.6</v>
      </c>
      <c r="I164" s="7">
        <v>4</v>
      </c>
      <c r="J164" s="11">
        <v>2870</v>
      </c>
      <c r="K164" s="11">
        <v>3495</v>
      </c>
      <c r="L164" s="33">
        <f t="shared" si="10"/>
        <v>625</v>
      </c>
      <c r="M164" s="7">
        <v>195</v>
      </c>
      <c r="N164" s="33" t="str">
        <f t="shared" si="11"/>
        <v/>
      </c>
    </row>
    <row r="165" spans="1:14" ht="15" customHeight="1" x14ac:dyDescent="0.25">
      <c r="A165" s="91">
        <v>231</v>
      </c>
      <c r="B165" s="91" t="s">
        <v>95</v>
      </c>
      <c r="C165" s="91" t="s">
        <v>104</v>
      </c>
      <c r="D165" s="91" t="s">
        <v>19</v>
      </c>
      <c r="E165" s="92">
        <v>39999</v>
      </c>
      <c r="F165" s="93">
        <f t="shared" si="8"/>
        <v>51998.700000000004</v>
      </c>
      <c r="G165" s="7">
        <v>85</v>
      </c>
      <c r="H165" s="10">
        <f t="shared" si="9"/>
        <v>115.6</v>
      </c>
      <c r="I165" s="7">
        <v>4</v>
      </c>
      <c r="J165" s="11">
        <v>2870</v>
      </c>
      <c r="K165" s="11">
        <v>3495</v>
      </c>
      <c r="L165" s="33">
        <f t="shared" si="10"/>
        <v>625</v>
      </c>
      <c r="M165" s="7">
        <v>195</v>
      </c>
      <c r="N165" s="33" t="str">
        <f t="shared" si="11"/>
        <v/>
      </c>
    </row>
    <row r="166" spans="1:14" ht="15" customHeight="1" x14ac:dyDescent="0.25">
      <c r="A166" s="91">
        <v>30</v>
      </c>
      <c r="B166" s="91" t="s">
        <v>95</v>
      </c>
      <c r="C166" s="91" t="s">
        <v>102</v>
      </c>
      <c r="D166" s="91" t="s">
        <v>19</v>
      </c>
      <c r="E166" s="92">
        <v>40799</v>
      </c>
      <c r="F166" s="93">
        <f t="shared" si="8"/>
        <v>53038.700000000004</v>
      </c>
      <c r="G166" s="7">
        <v>85</v>
      </c>
      <c r="H166" s="10">
        <f t="shared" si="9"/>
        <v>115.6</v>
      </c>
      <c r="I166" s="7">
        <v>5</v>
      </c>
      <c r="J166" s="11">
        <v>2830</v>
      </c>
      <c r="K166" s="11">
        <v>3495</v>
      </c>
      <c r="L166" s="33">
        <f t="shared" si="10"/>
        <v>665</v>
      </c>
      <c r="M166" s="7">
        <v>210</v>
      </c>
      <c r="N166" s="33" t="str">
        <f t="shared" si="11"/>
        <v>sehr grosse Leute</v>
      </c>
    </row>
    <row r="167" spans="1:14" ht="15" customHeight="1" x14ac:dyDescent="0.25">
      <c r="A167" s="91">
        <v>77</v>
      </c>
      <c r="B167" s="91" t="s">
        <v>80</v>
      </c>
      <c r="C167" s="91" t="s">
        <v>93</v>
      </c>
      <c r="D167" s="91" t="s">
        <v>19</v>
      </c>
      <c r="E167" s="92">
        <v>40999</v>
      </c>
      <c r="F167" s="93">
        <f t="shared" si="8"/>
        <v>53298.700000000004</v>
      </c>
      <c r="G167" s="7">
        <v>85</v>
      </c>
      <c r="H167" s="10">
        <f t="shared" si="9"/>
        <v>115.6</v>
      </c>
      <c r="I167" s="7">
        <v>5</v>
      </c>
      <c r="J167" s="11">
        <v>2830</v>
      </c>
      <c r="K167" s="11">
        <v>3495</v>
      </c>
      <c r="L167" s="33">
        <f t="shared" si="10"/>
        <v>665</v>
      </c>
      <c r="M167" s="7">
        <v>210</v>
      </c>
      <c r="N167" s="33" t="str">
        <f t="shared" si="11"/>
        <v>sehr grosse Leute</v>
      </c>
    </row>
    <row r="168" spans="1:14" ht="15" customHeight="1" x14ac:dyDescent="0.25">
      <c r="A168" s="91">
        <v>264</v>
      </c>
      <c r="B168" s="91" t="s">
        <v>108</v>
      </c>
      <c r="C168" s="91" t="s">
        <v>121</v>
      </c>
      <c r="D168" s="91" t="s">
        <v>19</v>
      </c>
      <c r="E168" s="92">
        <v>41999</v>
      </c>
      <c r="F168" s="93">
        <f t="shared" si="8"/>
        <v>54598.700000000004</v>
      </c>
      <c r="G168" s="7">
        <v>85</v>
      </c>
      <c r="H168" s="10">
        <f t="shared" si="9"/>
        <v>115.6</v>
      </c>
      <c r="I168" s="7">
        <v>4</v>
      </c>
      <c r="J168" s="11">
        <v>2610</v>
      </c>
      <c r="K168" s="11">
        <v>3499</v>
      </c>
      <c r="L168" s="33">
        <f t="shared" si="10"/>
        <v>889</v>
      </c>
      <c r="M168" s="7">
        <v>195</v>
      </c>
      <c r="N168" s="33" t="str">
        <f t="shared" si="11"/>
        <v/>
      </c>
    </row>
    <row r="169" spans="1:14" ht="15" customHeight="1" x14ac:dyDescent="0.25">
      <c r="A169" s="91">
        <v>62</v>
      </c>
      <c r="B169" s="91" t="s">
        <v>108</v>
      </c>
      <c r="C169" s="91" t="s">
        <v>122</v>
      </c>
      <c r="D169" s="91" t="s">
        <v>19</v>
      </c>
      <c r="E169" s="92">
        <v>42499</v>
      </c>
      <c r="F169" s="93">
        <f t="shared" si="8"/>
        <v>55248.700000000004</v>
      </c>
      <c r="G169" s="7">
        <v>85</v>
      </c>
      <c r="H169" s="10">
        <f t="shared" si="9"/>
        <v>115.6</v>
      </c>
      <c r="I169" s="7">
        <v>6</v>
      </c>
      <c r="J169" s="11">
        <v>2610</v>
      </c>
      <c r="K169" s="11">
        <v>3499</v>
      </c>
      <c r="L169" s="33">
        <f t="shared" si="10"/>
        <v>889</v>
      </c>
      <c r="M169" s="7">
        <v>195</v>
      </c>
      <c r="N169" s="33" t="str">
        <f t="shared" si="11"/>
        <v/>
      </c>
    </row>
    <row r="170" spans="1:14" ht="15" customHeight="1" x14ac:dyDescent="0.25">
      <c r="A170" s="91">
        <v>61</v>
      </c>
      <c r="B170" s="91" t="s">
        <v>108</v>
      </c>
      <c r="C170" s="91" t="s">
        <v>124</v>
      </c>
      <c r="D170" s="91" t="s">
        <v>19</v>
      </c>
      <c r="E170" s="92">
        <v>44499</v>
      </c>
      <c r="F170" s="93">
        <f t="shared" si="8"/>
        <v>57848.700000000004</v>
      </c>
      <c r="G170" s="7">
        <v>85</v>
      </c>
      <c r="H170" s="10">
        <f t="shared" si="9"/>
        <v>115.6</v>
      </c>
      <c r="I170" s="7">
        <v>6</v>
      </c>
      <c r="J170" s="11">
        <v>2675</v>
      </c>
      <c r="K170" s="11">
        <v>3499</v>
      </c>
      <c r="L170" s="33">
        <f t="shared" si="10"/>
        <v>824</v>
      </c>
      <c r="M170" s="7">
        <v>195</v>
      </c>
      <c r="N170" s="33" t="str">
        <f t="shared" si="11"/>
        <v/>
      </c>
    </row>
    <row r="171" spans="1:14" ht="15" customHeight="1" x14ac:dyDescent="0.25">
      <c r="A171" s="91">
        <v>63</v>
      </c>
      <c r="B171" s="91" t="s">
        <v>108</v>
      </c>
      <c r="C171" s="91" t="s">
        <v>126</v>
      </c>
      <c r="D171" s="91" t="s">
        <v>19</v>
      </c>
      <c r="E171" s="92">
        <v>44499</v>
      </c>
      <c r="F171" s="93">
        <f t="shared" si="8"/>
        <v>57848.700000000004</v>
      </c>
      <c r="G171" s="7">
        <v>85</v>
      </c>
      <c r="H171" s="10">
        <f t="shared" si="9"/>
        <v>115.6</v>
      </c>
      <c r="I171" s="7">
        <v>6</v>
      </c>
      <c r="J171" s="11">
        <v>2690</v>
      </c>
      <c r="K171" s="11">
        <v>3499</v>
      </c>
      <c r="L171" s="33">
        <f t="shared" si="10"/>
        <v>809</v>
      </c>
      <c r="M171" s="7">
        <v>195</v>
      </c>
      <c r="N171" s="33" t="str">
        <f t="shared" si="11"/>
        <v/>
      </c>
    </row>
    <row r="172" spans="1:14" ht="15" customHeight="1" x14ac:dyDescent="0.25">
      <c r="A172" s="91">
        <v>267</v>
      </c>
      <c r="B172" s="91" t="s">
        <v>108</v>
      </c>
      <c r="C172" s="91" t="s">
        <v>123</v>
      </c>
      <c r="D172" s="91" t="s">
        <v>19</v>
      </c>
      <c r="E172" s="92">
        <v>44499</v>
      </c>
      <c r="F172" s="93">
        <f t="shared" si="8"/>
        <v>57848.700000000004</v>
      </c>
      <c r="G172" s="7">
        <v>85</v>
      </c>
      <c r="H172" s="10">
        <f t="shared" si="9"/>
        <v>115.6</v>
      </c>
      <c r="I172" s="7">
        <v>4</v>
      </c>
      <c r="J172" s="11">
        <v>2690</v>
      </c>
      <c r="K172" s="11">
        <v>3499</v>
      </c>
      <c r="L172" s="33">
        <f t="shared" si="10"/>
        <v>809</v>
      </c>
      <c r="M172" s="7">
        <v>195</v>
      </c>
      <c r="N172" s="33" t="str">
        <f t="shared" si="11"/>
        <v/>
      </c>
    </row>
    <row r="173" spans="1:14" ht="15" customHeight="1" x14ac:dyDescent="0.25">
      <c r="A173" s="91">
        <v>269</v>
      </c>
      <c r="B173" s="91" t="s">
        <v>108</v>
      </c>
      <c r="C173" s="91" t="s">
        <v>125</v>
      </c>
      <c r="D173" s="91" t="s">
        <v>19</v>
      </c>
      <c r="E173" s="92">
        <v>44499</v>
      </c>
      <c r="F173" s="93">
        <f t="shared" si="8"/>
        <v>57848.700000000004</v>
      </c>
      <c r="G173" s="7">
        <v>85</v>
      </c>
      <c r="H173" s="10">
        <f t="shared" si="9"/>
        <v>115.6</v>
      </c>
      <c r="I173" s="7">
        <v>4</v>
      </c>
      <c r="J173" s="11">
        <v>2690</v>
      </c>
      <c r="K173" s="11">
        <v>3499</v>
      </c>
      <c r="L173" s="33">
        <f t="shared" si="10"/>
        <v>809</v>
      </c>
      <c r="M173" s="7">
        <v>195</v>
      </c>
      <c r="N173" s="33" t="str">
        <f t="shared" si="11"/>
        <v/>
      </c>
    </row>
    <row r="174" spans="1:14" ht="15" customHeight="1" x14ac:dyDescent="0.25">
      <c r="A174" s="91">
        <v>152</v>
      </c>
      <c r="B174" s="91" t="s">
        <v>12</v>
      </c>
      <c r="C174" s="91" t="s">
        <v>31</v>
      </c>
      <c r="D174" s="91" t="s">
        <v>19</v>
      </c>
      <c r="E174" s="92">
        <v>44500</v>
      </c>
      <c r="F174" s="93">
        <f t="shared" si="8"/>
        <v>57850</v>
      </c>
      <c r="G174" s="7">
        <v>85</v>
      </c>
      <c r="H174" s="10">
        <f t="shared" si="9"/>
        <v>115.6</v>
      </c>
      <c r="I174" s="8">
        <v>4</v>
      </c>
      <c r="J174" s="11">
        <v>2790</v>
      </c>
      <c r="K174" s="11">
        <v>3300</v>
      </c>
      <c r="L174" s="33">
        <f t="shared" si="10"/>
        <v>510</v>
      </c>
      <c r="M174" s="8">
        <v>200</v>
      </c>
      <c r="N174" s="33" t="str">
        <f t="shared" si="11"/>
        <v>sehr grosse Leute</v>
      </c>
    </row>
    <row r="175" spans="1:14" ht="15" customHeight="1" x14ac:dyDescent="0.25">
      <c r="A175" s="91">
        <v>105</v>
      </c>
      <c r="B175" s="91" t="s">
        <v>12</v>
      </c>
      <c r="C175" s="91" t="s">
        <v>33</v>
      </c>
      <c r="D175" s="91" t="s">
        <v>19</v>
      </c>
      <c r="E175" s="92">
        <v>44990</v>
      </c>
      <c r="F175" s="93">
        <f t="shared" si="8"/>
        <v>58487</v>
      </c>
      <c r="G175" s="7">
        <v>85</v>
      </c>
      <c r="H175" s="10">
        <f t="shared" si="9"/>
        <v>115.6</v>
      </c>
      <c r="I175" s="8">
        <v>4</v>
      </c>
      <c r="J175" s="11">
        <v>2775</v>
      </c>
      <c r="K175" s="11">
        <v>3300</v>
      </c>
      <c r="L175" s="33">
        <f t="shared" si="10"/>
        <v>525</v>
      </c>
      <c r="M175" s="8">
        <v>200</v>
      </c>
      <c r="N175" s="33" t="str">
        <f t="shared" si="11"/>
        <v>sehr grosse Leute</v>
      </c>
    </row>
    <row r="176" spans="1:14" ht="15" customHeight="1" x14ac:dyDescent="0.25">
      <c r="A176" s="91">
        <v>218</v>
      </c>
      <c r="B176" s="91" t="s">
        <v>176</v>
      </c>
      <c r="C176" s="91" t="s">
        <v>222</v>
      </c>
      <c r="D176" s="91" t="s">
        <v>19</v>
      </c>
      <c r="E176" s="92">
        <v>45490</v>
      </c>
      <c r="F176" s="93">
        <f t="shared" si="8"/>
        <v>59137</v>
      </c>
      <c r="G176" s="7">
        <v>85</v>
      </c>
      <c r="H176" s="10">
        <f t="shared" si="9"/>
        <v>115.6</v>
      </c>
      <c r="I176" s="7">
        <v>4</v>
      </c>
      <c r="J176" s="11">
        <v>2725</v>
      </c>
      <c r="K176" s="11">
        <v>3500</v>
      </c>
      <c r="L176" s="33">
        <f t="shared" si="10"/>
        <v>775</v>
      </c>
      <c r="M176" s="7">
        <v>195</v>
      </c>
      <c r="N176" s="33" t="str">
        <f t="shared" si="11"/>
        <v/>
      </c>
    </row>
    <row r="177" spans="1:14" ht="15" customHeight="1" x14ac:dyDescent="0.25">
      <c r="A177" s="91">
        <v>106</v>
      </c>
      <c r="B177" s="91" t="s">
        <v>12</v>
      </c>
      <c r="C177" s="91" t="s">
        <v>21</v>
      </c>
      <c r="D177" s="91" t="s">
        <v>19</v>
      </c>
      <c r="E177" s="92">
        <v>45500</v>
      </c>
      <c r="F177" s="93">
        <f t="shared" si="8"/>
        <v>59150</v>
      </c>
      <c r="G177" s="7">
        <v>85</v>
      </c>
      <c r="H177" s="10">
        <f t="shared" si="9"/>
        <v>115.6</v>
      </c>
      <c r="I177" s="8">
        <v>4</v>
      </c>
      <c r="J177" s="11">
        <v>2625</v>
      </c>
      <c r="K177" s="11">
        <v>3300</v>
      </c>
      <c r="L177" s="33">
        <f t="shared" si="10"/>
        <v>675</v>
      </c>
      <c r="M177" s="8">
        <v>195</v>
      </c>
      <c r="N177" s="33" t="str">
        <f t="shared" si="11"/>
        <v/>
      </c>
    </row>
    <row r="178" spans="1:14" ht="15" customHeight="1" x14ac:dyDescent="0.25">
      <c r="A178" s="91">
        <v>64</v>
      </c>
      <c r="B178" s="91" t="s">
        <v>108</v>
      </c>
      <c r="C178" s="91" t="s">
        <v>110</v>
      </c>
      <c r="D178" s="91" t="s">
        <v>19</v>
      </c>
      <c r="E178" s="92">
        <v>45749</v>
      </c>
      <c r="F178" s="93">
        <f t="shared" si="8"/>
        <v>59473.700000000004</v>
      </c>
      <c r="G178" s="7">
        <v>85</v>
      </c>
      <c r="H178" s="10">
        <f t="shared" si="9"/>
        <v>115.6</v>
      </c>
      <c r="I178" s="7">
        <v>4</v>
      </c>
      <c r="J178" s="11">
        <v>2600</v>
      </c>
      <c r="K178" s="11">
        <v>3499</v>
      </c>
      <c r="L178" s="33">
        <f t="shared" si="10"/>
        <v>899</v>
      </c>
      <c r="M178" s="7">
        <v>190</v>
      </c>
      <c r="N178" s="33" t="str">
        <f t="shared" si="11"/>
        <v/>
      </c>
    </row>
    <row r="179" spans="1:14" ht="15" customHeight="1" x14ac:dyDescent="0.25">
      <c r="A179" s="91">
        <v>268</v>
      </c>
      <c r="B179" s="91" t="s">
        <v>108</v>
      </c>
      <c r="C179" s="91" t="s">
        <v>109</v>
      </c>
      <c r="D179" s="91" t="s">
        <v>19</v>
      </c>
      <c r="E179" s="92">
        <v>45749</v>
      </c>
      <c r="F179" s="93">
        <f t="shared" si="8"/>
        <v>59473.700000000004</v>
      </c>
      <c r="G179" s="7">
        <v>85</v>
      </c>
      <c r="H179" s="10">
        <f t="shared" si="9"/>
        <v>115.6</v>
      </c>
      <c r="I179" s="7">
        <v>4</v>
      </c>
      <c r="J179" s="11">
        <v>2600</v>
      </c>
      <c r="K179" s="11">
        <v>3499</v>
      </c>
      <c r="L179" s="33">
        <f t="shared" si="10"/>
        <v>899</v>
      </c>
      <c r="M179" s="7">
        <v>190</v>
      </c>
      <c r="N179" s="33" t="str">
        <f t="shared" si="11"/>
        <v/>
      </c>
    </row>
    <row r="180" spans="1:14" ht="15" customHeight="1" x14ac:dyDescent="0.25">
      <c r="A180" s="91">
        <v>66</v>
      </c>
      <c r="B180" s="91" t="s">
        <v>108</v>
      </c>
      <c r="C180" s="91" t="s">
        <v>113</v>
      </c>
      <c r="D180" s="91" t="s">
        <v>19</v>
      </c>
      <c r="E180" s="92">
        <v>46749</v>
      </c>
      <c r="F180" s="93">
        <f t="shared" si="8"/>
        <v>60773.700000000004</v>
      </c>
      <c r="G180" s="7">
        <v>85</v>
      </c>
      <c r="H180" s="10">
        <f t="shared" si="9"/>
        <v>115.6</v>
      </c>
      <c r="I180" s="7">
        <v>4</v>
      </c>
      <c r="J180" s="11">
        <v>2650</v>
      </c>
      <c r="K180" s="11">
        <v>3499</v>
      </c>
      <c r="L180" s="33">
        <f t="shared" si="10"/>
        <v>849</v>
      </c>
      <c r="M180" s="7">
        <v>190</v>
      </c>
      <c r="N180" s="33" t="str">
        <f t="shared" si="11"/>
        <v/>
      </c>
    </row>
    <row r="181" spans="1:14" ht="15" customHeight="1" x14ac:dyDescent="0.25">
      <c r="A181" s="91">
        <v>271</v>
      </c>
      <c r="B181" s="91" t="s">
        <v>108</v>
      </c>
      <c r="C181" s="91" t="s">
        <v>114</v>
      </c>
      <c r="D181" s="91" t="s">
        <v>19</v>
      </c>
      <c r="E181" s="92">
        <v>46749</v>
      </c>
      <c r="F181" s="93">
        <f t="shared" si="8"/>
        <v>60773.700000000004</v>
      </c>
      <c r="G181" s="7">
        <v>85</v>
      </c>
      <c r="H181" s="10">
        <f t="shared" si="9"/>
        <v>115.6</v>
      </c>
      <c r="I181" s="7">
        <v>4</v>
      </c>
      <c r="J181" s="11">
        <v>2650</v>
      </c>
      <c r="K181" s="11">
        <v>3499</v>
      </c>
      <c r="L181" s="33">
        <f t="shared" si="10"/>
        <v>849</v>
      </c>
      <c r="M181" s="7">
        <v>190</v>
      </c>
      <c r="N181" s="33" t="str">
        <f t="shared" si="11"/>
        <v/>
      </c>
    </row>
    <row r="182" spans="1:14" ht="15" customHeight="1" x14ac:dyDescent="0.25">
      <c r="A182" s="91">
        <v>272</v>
      </c>
      <c r="B182" s="91" t="s">
        <v>108</v>
      </c>
      <c r="C182" s="91" t="s">
        <v>111</v>
      </c>
      <c r="D182" s="91" t="s">
        <v>19</v>
      </c>
      <c r="E182" s="92">
        <v>46749</v>
      </c>
      <c r="F182" s="93">
        <f t="shared" si="8"/>
        <v>60773.700000000004</v>
      </c>
      <c r="G182" s="7">
        <v>85</v>
      </c>
      <c r="H182" s="10">
        <f t="shared" si="9"/>
        <v>115.6</v>
      </c>
      <c r="I182" s="7">
        <v>4</v>
      </c>
      <c r="J182" s="11">
        <v>2640</v>
      </c>
      <c r="K182" s="11">
        <v>3499</v>
      </c>
      <c r="L182" s="33">
        <f t="shared" si="10"/>
        <v>859</v>
      </c>
      <c r="M182" s="7">
        <v>190</v>
      </c>
      <c r="N182" s="33" t="str">
        <f t="shared" si="11"/>
        <v/>
      </c>
    </row>
    <row r="183" spans="1:14" ht="15" customHeight="1" x14ac:dyDescent="0.25">
      <c r="A183" s="91">
        <v>155</v>
      </c>
      <c r="B183" s="91" t="s">
        <v>12</v>
      </c>
      <c r="C183" s="91" t="s">
        <v>18</v>
      </c>
      <c r="D183" s="91" t="s">
        <v>19</v>
      </c>
      <c r="E183" s="92">
        <v>46990</v>
      </c>
      <c r="F183" s="93">
        <f t="shared" si="8"/>
        <v>61087</v>
      </c>
      <c r="G183" s="7">
        <v>85</v>
      </c>
      <c r="H183" s="10">
        <f t="shared" si="9"/>
        <v>115.6</v>
      </c>
      <c r="I183" s="8">
        <v>4</v>
      </c>
      <c r="J183" s="11">
        <v>2795</v>
      </c>
      <c r="K183" s="11">
        <v>3300</v>
      </c>
      <c r="L183" s="33">
        <f t="shared" si="10"/>
        <v>505</v>
      </c>
      <c r="M183" s="8">
        <v>200</v>
      </c>
      <c r="N183" s="33" t="str">
        <f t="shared" si="11"/>
        <v>sehr grosse Leute</v>
      </c>
    </row>
    <row r="184" spans="1:14" ht="15" customHeight="1" x14ac:dyDescent="0.25">
      <c r="A184" s="91">
        <v>129</v>
      </c>
      <c r="B184" s="91" t="s">
        <v>263</v>
      </c>
      <c r="C184" s="91" t="s">
        <v>264</v>
      </c>
      <c r="D184" s="91" t="s">
        <v>19</v>
      </c>
      <c r="E184" s="92">
        <v>47140</v>
      </c>
      <c r="F184" s="93">
        <f t="shared" si="8"/>
        <v>61282</v>
      </c>
      <c r="G184" s="7">
        <v>85</v>
      </c>
      <c r="H184" s="10">
        <f t="shared" si="9"/>
        <v>115.6</v>
      </c>
      <c r="I184" s="7">
        <v>4</v>
      </c>
      <c r="J184" s="11">
        <v>2760</v>
      </c>
      <c r="K184" s="11">
        <v>3500</v>
      </c>
      <c r="L184" s="33">
        <f t="shared" si="10"/>
        <v>740</v>
      </c>
      <c r="M184" s="9">
        <v>196</v>
      </c>
      <c r="N184" s="33" t="str">
        <f t="shared" si="11"/>
        <v/>
      </c>
    </row>
    <row r="185" spans="1:14" ht="15" customHeight="1" x14ac:dyDescent="0.25">
      <c r="A185" s="91">
        <v>219</v>
      </c>
      <c r="B185" s="91" t="s">
        <v>176</v>
      </c>
      <c r="C185" s="91" t="s">
        <v>223</v>
      </c>
      <c r="D185" s="91" t="s">
        <v>19</v>
      </c>
      <c r="E185" s="92">
        <v>47590</v>
      </c>
      <c r="F185" s="93">
        <f t="shared" si="8"/>
        <v>61867</v>
      </c>
      <c r="G185" s="7">
        <v>85</v>
      </c>
      <c r="H185" s="10">
        <f t="shared" si="9"/>
        <v>115.6</v>
      </c>
      <c r="I185" s="7">
        <v>4</v>
      </c>
      <c r="J185" s="11">
        <v>2970</v>
      </c>
      <c r="K185" s="11">
        <v>3500</v>
      </c>
      <c r="L185" s="33">
        <f t="shared" si="10"/>
        <v>530</v>
      </c>
      <c r="M185" s="7">
        <v>195</v>
      </c>
      <c r="N185" s="33" t="str">
        <f t="shared" si="11"/>
        <v/>
      </c>
    </row>
    <row r="186" spans="1:14" ht="15" customHeight="1" x14ac:dyDescent="0.25">
      <c r="A186" s="91">
        <v>255</v>
      </c>
      <c r="B186" s="91" t="s">
        <v>12</v>
      </c>
      <c r="C186" s="91" t="s">
        <v>23</v>
      </c>
      <c r="D186" s="91" t="s">
        <v>19</v>
      </c>
      <c r="E186" s="92">
        <v>48280</v>
      </c>
      <c r="F186" s="93">
        <f t="shared" si="8"/>
        <v>62764</v>
      </c>
      <c r="G186" s="7">
        <v>85</v>
      </c>
      <c r="H186" s="10">
        <f t="shared" si="9"/>
        <v>115.6</v>
      </c>
      <c r="I186" s="8">
        <v>4</v>
      </c>
      <c r="J186" s="11">
        <v>2830</v>
      </c>
      <c r="K186" s="11">
        <v>3500</v>
      </c>
      <c r="L186" s="33">
        <f t="shared" si="10"/>
        <v>670</v>
      </c>
      <c r="M186" s="8">
        <v>195</v>
      </c>
      <c r="N186" s="33" t="str">
        <f t="shared" si="11"/>
        <v/>
      </c>
    </row>
    <row r="187" spans="1:14" ht="15" customHeight="1" x14ac:dyDescent="0.25">
      <c r="A187" s="91">
        <v>65</v>
      </c>
      <c r="B187" s="91" t="s">
        <v>108</v>
      </c>
      <c r="C187" s="91" t="s">
        <v>135</v>
      </c>
      <c r="D187" s="91" t="s">
        <v>19</v>
      </c>
      <c r="E187" s="92">
        <v>48549</v>
      </c>
      <c r="F187" s="93">
        <f t="shared" si="8"/>
        <v>63113.700000000004</v>
      </c>
      <c r="G187" s="7">
        <v>85</v>
      </c>
      <c r="H187" s="10">
        <f t="shared" si="9"/>
        <v>115.6</v>
      </c>
      <c r="I187" s="7">
        <v>4</v>
      </c>
      <c r="J187" s="11">
        <v>2815</v>
      </c>
      <c r="K187" s="11">
        <v>3499</v>
      </c>
      <c r="L187" s="33">
        <f t="shared" si="10"/>
        <v>684</v>
      </c>
      <c r="M187" s="7">
        <v>198</v>
      </c>
      <c r="N187" s="33" t="str">
        <f t="shared" si="11"/>
        <v/>
      </c>
    </row>
    <row r="188" spans="1:14" ht="15" customHeight="1" x14ac:dyDescent="0.25">
      <c r="A188" s="91">
        <v>270</v>
      </c>
      <c r="B188" s="91" t="s">
        <v>108</v>
      </c>
      <c r="C188" s="91" t="s">
        <v>134</v>
      </c>
      <c r="D188" s="91" t="s">
        <v>19</v>
      </c>
      <c r="E188" s="92">
        <v>48549</v>
      </c>
      <c r="F188" s="93">
        <f t="shared" si="8"/>
        <v>63113.700000000004</v>
      </c>
      <c r="G188" s="7">
        <v>85</v>
      </c>
      <c r="H188" s="10">
        <f t="shared" si="9"/>
        <v>115.6</v>
      </c>
      <c r="I188" s="7">
        <v>4</v>
      </c>
      <c r="J188" s="11">
        <v>2795</v>
      </c>
      <c r="K188" s="11">
        <v>3499</v>
      </c>
      <c r="L188" s="33">
        <f t="shared" si="10"/>
        <v>704</v>
      </c>
      <c r="M188" s="7">
        <v>198</v>
      </c>
      <c r="N188" s="33" t="str">
        <f t="shared" si="11"/>
        <v/>
      </c>
    </row>
    <row r="189" spans="1:14" ht="15" customHeight="1" x14ac:dyDescent="0.25">
      <c r="A189" s="91">
        <v>139</v>
      </c>
      <c r="B189" s="91" t="s">
        <v>108</v>
      </c>
      <c r="C189" s="91" t="s">
        <v>112</v>
      </c>
      <c r="D189" s="91" t="s">
        <v>19</v>
      </c>
      <c r="E189" s="92">
        <v>48749</v>
      </c>
      <c r="F189" s="93">
        <f t="shared" si="8"/>
        <v>63373.700000000004</v>
      </c>
      <c r="G189" s="7">
        <v>85</v>
      </c>
      <c r="H189" s="10">
        <f t="shared" si="9"/>
        <v>115.6</v>
      </c>
      <c r="I189" s="7">
        <v>4</v>
      </c>
      <c r="J189" s="11">
        <v>2690</v>
      </c>
      <c r="K189" s="11">
        <v>3499</v>
      </c>
      <c r="L189" s="33">
        <f t="shared" si="10"/>
        <v>809</v>
      </c>
      <c r="M189" s="7">
        <v>190</v>
      </c>
      <c r="N189" s="33" t="str">
        <f t="shared" si="11"/>
        <v/>
      </c>
    </row>
    <row r="190" spans="1:14" ht="15" customHeight="1" x14ac:dyDescent="0.25">
      <c r="A190" s="91">
        <v>130</v>
      </c>
      <c r="B190" s="91" t="s">
        <v>263</v>
      </c>
      <c r="C190" s="91" t="s">
        <v>267</v>
      </c>
      <c r="D190" s="91" t="s">
        <v>19</v>
      </c>
      <c r="E190" s="92">
        <v>48780</v>
      </c>
      <c r="F190" s="93">
        <f t="shared" si="8"/>
        <v>63414</v>
      </c>
      <c r="G190" s="7">
        <v>85</v>
      </c>
      <c r="H190" s="10">
        <f t="shared" si="9"/>
        <v>115.6</v>
      </c>
      <c r="I190" s="7">
        <v>4</v>
      </c>
      <c r="J190" s="11">
        <v>2820</v>
      </c>
      <c r="K190" s="11">
        <v>4000</v>
      </c>
      <c r="L190" s="33">
        <f t="shared" si="10"/>
        <v>1180</v>
      </c>
      <c r="M190" s="7">
        <v>200</v>
      </c>
      <c r="N190" s="33" t="str">
        <f t="shared" si="11"/>
        <v>sehr grosse Leute</v>
      </c>
    </row>
    <row r="191" spans="1:14" ht="15" customHeight="1" x14ac:dyDescent="0.25">
      <c r="A191" s="91">
        <v>107</v>
      </c>
      <c r="B191" s="91" t="s">
        <v>12</v>
      </c>
      <c r="C191" s="91" t="s">
        <v>20</v>
      </c>
      <c r="D191" s="91" t="s">
        <v>19</v>
      </c>
      <c r="E191" s="92">
        <v>48910</v>
      </c>
      <c r="F191" s="93">
        <f t="shared" si="8"/>
        <v>63583</v>
      </c>
      <c r="G191" s="7">
        <v>85</v>
      </c>
      <c r="H191" s="10">
        <f t="shared" si="9"/>
        <v>115.6</v>
      </c>
      <c r="I191" s="8">
        <v>4</v>
      </c>
      <c r="J191" s="11">
        <v>2915</v>
      </c>
      <c r="K191" s="11">
        <v>3300</v>
      </c>
      <c r="L191" s="33">
        <f t="shared" si="10"/>
        <v>385</v>
      </c>
      <c r="M191" s="8">
        <v>200</v>
      </c>
      <c r="N191" s="33" t="str">
        <f t="shared" si="11"/>
        <v>sehr grosse Leute</v>
      </c>
    </row>
    <row r="192" spans="1:14" ht="15" customHeight="1" x14ac:dyDescent="0.25">
      <c r="A192" s="91">
        <v>256</v>
      </c>
      <c r="B192" s="91" t="s">
        <v>12</v>
      </c>
      <c r="C192" s="91" t="s">
        <v>36</v>
      </c>
      <c r="D192" s="91" t="s">
        <v>19</v>
      </c>
      <c r="E192" s="92">
        <v>49300</v>
      </c>
      <c r="F192" s="93">
        <f t="shared" si="8"/>
        <v>64090</v>
      </c>
      <c r="G192" s="7">
        <v>85</v>
      </c>
      <c r="H192" s="10">
        <f t="shared" si="9"/>
        <v>115.6</v>
      </c>
      <c r="I192" s="8">
        <v>6</v>
      </c>
      <c r="J192" s="11">
        <v>2875</v>
      </c>
      <c r="K192" s="11">
        <v>3500</v>
      </c>
      <c r="L192" s="33">
        <f t="shared" si="10"/>
        <v>625</v>
      </c>
      <c r="M192" s="8">
        <v>200</v>
      </c>
      <c r="N192" s="33" t="str">
        <f t="shared" si="11"/>
        <v>sehr grosse Leute</v>
      </c>
    </row>
    <row r="193" spans="1:14" ht="15" customHeight="1" x14ac:dyDescent="0.25">
      <c r="A193" s="91">
        <v>257</v>
      </c>
      <c r="B193" s="91" t="s">
        <v>12</v>
      </c>
      <c r="C193" s="91" t="s">
        <v>37</v>
      </c>
      <c r="D193" s="91" t="s">
        <v>19</v>
      </c>
      <c r="E193" s="92">
        <v>49310</v>
      </c>
      <c r="F193" s="93">
        <f t="shared" si="8"/>
        <v>64103</v>
      </c>
      <c r="G193" s="7">
        <v>85</v>
      </c>
      <c r="H193" s="10">
        <f t="shared" si="9"/>
        <v>115.6</v>
      </c>
      <c r="I193" s="8">
        <v>4</v>
      </c>
      <c r="J193" s="11">
        <v>3010</v>
      </c>
      <c r="K193" s="11">
        <v>3500</v>
      </c>
      <c r="L193" s="33">
        <f t="shared" si="10"/>
        <v>490</v>
      </c>
      <c r="M193" s="8">
        <v>200</v>
      </c>
      <c r="N193" s="33" t="str">
        <f t="shared" si="11"/>
        <v>sehr grosse Leute</v>
      </c>
    </row>
    <row r="194" spans="1:14" ht="15" customHeight="1" x14ac:dyDescent="0.25">
      <c r="A194" s="91">
        <v>171</v>
      </c>
      <c r="B194" s="91" t="s">
        <v>263</v>
      </c>
      <c r="C194" s="91" t="s">
        <v>265</v>
      </c>
      <c r="D194" s="91" t="s">
        <v>19</v>
      </c>
      <c r="E194" s="92">
        <v>49390</v>
      </c>
      <c r="F194" s="93">
        <f t="shared" si="8"/>
        <v>64207</v>
      </c>
      <c r="G194" s="7">
        <v>85</v>
      </c>
      <c r="H194" s="10">
        <f t="shared" si="9"/>
        <v>115.6</v>
      </c>
      <c r="I194" s="7">
        <v>4</v>
      </c>
      <c r="J194" s="11">
        <v>2830</v>
      </c>
      <c r="K194" s="11">
        <v>3500</v>
      </c>
      <c r="L194" s="33">
        <f t="shared" si="10"/>
        <v>670</v>
      </c>
      <c r="M194" s="9">
        <v>196</v>
      </c>
      <c r="N194" s="33" t="str">
        <f t="shared" si="11"/>
        <v/>
      </c>
    </row>
    <row r="195" spans="1:14" ht="15" customHeight="1" x14ac:dyDescent="0.25">
      <c r="A195" s="91">
        <v>172</v>
      </c>
      <c r="B195" s="91" t="s">
        <v>263</v>
      </c>
      <c r="C195" s="91" t="s">
        <v>266</v>
      </c>
      <c r="D195" s="91" t="s">
        <v>19</v>
      </c>
      <c r="E195" s="92">
        <v>49390</v>
      </c>
      <c r="F195" s="93">
        <f t="shared" si="8"/>
        <v>64207</v>
      </c>
      <c r="G195" s="7">
        <v>85</v>
      </c>
      <c r="H195" s="10">
        <f t="shared" si="9"/>
        <v>115.6</v>
      </c>
      <c r="I195" s="7">
        <v>4</v>
      </c>
      <c r="J195" s="11">
        <v>2830</v>
      </c>
      <c r="K195" s="11">
        <v>3500</v>
      </c>
      <c r="L195" s="33">
        <f t="shared" si="10"/>
        <v>670</v>
      </c>
      <c r="M195" s="9">
        <v>196</v>
      </c>
      <c r="N195" s="33" t="str">
        <f t="shared" si="11"/>
        <v/>
      </c>
    </row>
    <row r="196" spans="1:14" ht="15" customHeight="1" x14ac:dyDescent="0.25">
      <c r="A196" s="91">
        <v>201</v>
      </c>
      <c r="B196" s="91" t="s">
        <v>12</v>
      </c>
      <c r="C196" s="91" t="s">
        <v>34</v>
      </c>
      <c r="D196" s="91" t="s">
        <v>19</v>
      </c>
      <c r="E196" s="92">
        <v>49470</v>
      </c>
      <c r="F196" s="93">
        <f t="shared" si="8"/>
        <v>64311</v>
      </c>
      <c r="G196" s="7">
        <v>85</v>
      </c>
      <c r="H196" s="10">
        <f t="shared" si="9"/>
        <v>115.6</v>
      </c>
      <c r="I196" s="8">
        <v>6</v>
      </c>
      <c r="J196" s="11">
        <v>2835</v>
      </c>
      <c r="K196" s="11">
        <v>3500</v>
      </c>
      <c r="L196" s="33">
        <f t="shared" si="10"/>
        <v>665</v>
      </c>
      <c r="M196" s="8">
        <v>200</v>
      </c>
      <c r="N196" s="33" t="str">
        <f t="shared" si="11"/>
        <v>sehr grosse Leute</v>
      </c>
    </row>
    <row r="197" spans="1:14" ht="15" customHeight="1" x14ac:dyDescent="0.25">
      <c r="A197" s="91">
        <v>202</v>
      </c>
      <c r="B197" s="91" t="s">
        <v>12</v>
      </c>
      <c r="C197" s="91" t="s">
        <v>24</v>
      </c>
      <c r="D197" s="91" t="s">
        <v>19</v>
      </c>
      <c r="E197" s="92">
        <v>49490</v>
      </c>
      <c r="F197" s="93">
        <f t="shared" si="8"/>
        <v>64337</v>
      </c>
      <c r="G197" s="7">
        <v>85</v>
      </c>
      <c r="H197" s="10">
        <f t="shared" si="9"/>
        <v>115.6</v>
      </c>
      <c r="I197" s="8">
        <v>4</v>
      </c>
      <c r="J197" s="11">
        <v>2625</v>
      </c>
      <c r="K197" s="11">
        <v>3300</v>
      </c>
      <c r="L197" s="33">
        <f t="shared" si="10"/>
        <v>675</v>
      </c>
      <c r="M197" s="8">
        <v>195</v>
      </c>
      <c r="N197" s="33" t="str">
        <f t="shared" si="11"/>
        <v/>
      </c>
    </row>
    <row r="198" spans="1:14" ht="15" customHeight="1" x14ac:dyDescent="0.25">
      <c r="A198" s="91">
        <v>220</v>
      </c>
      <c r="B198" s="91" t="s">
        <v>176</v>
      </c>
      <c r="C198" s="91" t="s">
        <v>185</v>
      </c>
      <c r="D198" s="91" t="s">
        <v>19</v>
      </c>
      <c r="E198" s="92">
        <v>49490</v>
      </c>
      <c r="F198" s="93">
        <f t="shared" si="8"/>
        <v>64337</v>
      </c>
      <c r="G198" s="7">
        <v>85</v>
      </c>
      <c r="H198" s="10">
        <f t="shared" si="9"/>
        <v>115.6</v>
      </c>
      <c r="I198" s="7">
        <v>4</v>
      </c>
      <c r="J198" s="11">
        <v>2840</v>
      </c>
      <c r="K198" s="11">
        <v>3500</v>
      </c>
      <c r="L198" s="33">
        <f t="shared" si="10"/>
        <v>660</v>
      </c>
      <c r="M198" s="7">
        <v>212</v>
      </c>
      <c r="N198" s="33" t="str">
        <f t="shared" si="11"/>
        <v>sehr grosse Leute</v>
      </c>
    </row>
    <row r="199" spans="1:14" ht="15" customHeight="1" x14ac:dyDescent="0.25">
      <c r="A199" s="91">
        <v>173</v>
      </c>
      <c r="B199" s="91" t="s">
        <v>263</v>
      </c>
      <c r="C199" s="91" t="s">
        <v>269</v>
      </c>
      <c r="D199" s="91" t="s">
        <v>19</v>
      </c>
      <c r="E199" s="92">
        <v>49870</v>
      </c>
      <c r="F199" s="93">
        <f t="shared" ref="F199:F262" si="12">E199*$F$1</f>
        <v>64831</v>
      </c>
      <c r="G199" s="7">
        <v>85</v>
      </c>
      <c r="H199" s="10">
        <f t="shared" ref="H199:H262" si="13">G199/$E$2*$E$3</f>
        <v>115.6</v>
      </c>
      <c r="I199" s="7">
        <v>4</v>
      </c>
      <c r="J199" s="11">
        <v>2940</v>
      </c>
      <c r="K199" s="11">
        <v>4000</v>
      </c>
      <c r="L199" s="33">
        <f t="shared" ref="L199:L262" si="14">K199-J199</f>
        <v>1060</v>
      </c>
      <c r="M199" s="7">
        <v>200</v>
      </c>
      <c r="N199" s="33" t="str">
        <f t="shared" ref="N199:N262" si="15">IF(M199&gt;=200,"sehr grosse Leute","")</f>
        <v>sehr grosse Leute</v>
      </c>
    </row>
    <row r="200" spans="1:14" ht="15" customHeight="1" x14ac:dyDescent="0.25">
      <c r="A200" s="91">
        <v>254</v>
      </c>
      <c r="B200" s="91" t="s">
        <v>263</v>
      </c>
      <c r="C200" s="91" t="s">
        <v>270</v>
      </c>
      <c r="D200" s="91" t="s">
        <v>19</v>
      </c>
      <c r="E200" s="92">
        <v>49870</v>
      </c>
      <c r="F200" s="93">
        <f t="shared" si="12"/>
        <v>64831</v>
      </c>
      <c r="G200" s="7">
        <v>85</v>
      </c>
      <c r="H200" s="10">
        <f t="shared" si="13"/>
        <v>115.6</v>
      </c>
      <c r="I200" s="7">
        <v>4</v>
      </c>
      <c r="J200" s="11">
        <v>2940</v>
      </c>
      <c r="K200" s="11">
        <v>4000</v>
      </c>
      <c r="L200" s="33">
        <f t="shared" si="14"/>
        <v>1060</v>
      </c>
      <c r="M200" s="7">
        <v>200</v>
      </c>
      <c r="N200" s="33" t="str">
        <f t="shared" si="15"/>
        <v>sehr grosse Leute</v>
      </c>
    </row>
    <row r="201" spans="1:14" ht="15" customHeight="1" x14ac:dyDescent="0.25">
      <c r="A201" s="91">
        <v>140</v>
      </c>
      <c r="B201" s="91" t="s">
        <v>108</v>
      </c>
      <c r="C201" s="91" t="s">
        <v>136</v>
      </c>
      <c r="D201" s="91" t="s">
        <v>19</v>
      </c>
      <c r="E201" s="92">
        <v>49999</v>
      </c>
      <c r="F201" s="93">
        <f t="shared" si="12"/>
        <v>64998.700000000004</v>
      </c>
      <c r="G201" s="7">
        <v>85</v>
      </c>
      <c r="H201" s="10">
        <f t="shared" si="13"/>
        <v>115.6</v>
      </c>
      <c r="I201" s="7">
        <v>4</v>
      </c>
      <c r="J201" s="11">
        <v>2915</v>
      </c>
      <c r="K201" s="11">
        <v>3499</v>
      </c>
      <c r="L201" s="33">
        <f t="shared" si="14"/>
        <v>584</v>
      </c>
      <c r="M201" s="7">
        <v>198</v>
      </c>
      <c r="N201" s="33" t="str">
        <f t="shared" si="15"/>
        <v/>
      </c>
    </row>
    <row r="202" spans="1:14" ht="15" customHeight="1" x14ac:dyDescent="0.25">
      <c r="A202" s="91">
        <v>131</v>
      </c>
      <c r="B202" s="91" t="s">
        <v>263</v>
      </c>
      <c r="C202" s="91" t="s">
        <v>272</v>
      </c>
      <c r="D202" s="91" t="s">
        <v>19</v>
      </c>
      <c r="E202" s="92">
        <v>50720</v>
      </c>
      <c r="F202" s="93">
        <f t="shared" si="12"/>
        <v>65936</v>
      </c>
      <c r="G202" s="7">
        <v>85</v>
      </c>
      <c r="H202" s="10">
        <f t="shared" si="13"/>
        <v>115.6</v>
      </c>
      <c r="I202" s="7">
        <v>4</v>
      </c>
      <c r="J202" s="11">
        <v>2940</v>
      </c>
      <c r="K202" s="11">
        <v>4000</v>
      </c>
      <c r="L202" s="33">
        <f t="shared" si="14"/>
        <v>1060</v>
      </c>
      <c r="M202" s="7">
        <v>200</v>
      </c>
      <c r="N202" s="33" t="str">
        <f t="shared" si="15"/>
        <v>sehr grosse Leute</v>
      </c>
    </row>
    <row r="203" spans="1:14" ht="15" customHeight="1" x14ac:dyDescent="0.25">
      <c r="A203" s="91">
        <v>108</v>
      </c>
      <c r="B203" s="91" t="s">
        <v>12</v>
      </c>
      <c r="C203" s="91" t="s">
        <v>28</v>
      </c>
      <c r="D203" s="91" t="s">
        <v>19</v>
      </c>
      <c r="E203" s="92">
        <v>50910</v>
      </c>
      <c r="F203" s="93">
        <f t="shared" si="12"/>
        <v>66183</v>
      </c>
      <c r="G203" s="7">
        <v>85</v>
      </c>
      <c r="H203" s="10">
        <f t="shared" si="13"/>
        <v>115.6</v>
      </c>
      <c r="I203" s="8">
        <v>4</v>
      </c>
      <c r="J203" s="11">
        <v>3035</v>
      </c>
      <c r="K203" s="11">
        <v>3500</v>
      </c>
      <c r="L203" s="33">
        <f t="shared" si="14"/>
        <v>465</v>
      </c>
      <c r="M203" s="8">
        <v>195</v>
      </c>
      <c r="N203" s="33" t="str">
        <f t="shared" si="15"/>
        <v/>
      </c>
    </row>
    <row r="204" spans="1:14" ht="15" customHeight="1" x14ac:dyDescent="0.25">
      <c r="A204" s="91">
        <v>109</v>
      </c>
      <c r="B204" s="91" t="s">
        <v>12</v>
      </c>
      <c r="C204" s="91" t="s">
        <v>29</v>
      </c>
      <c r="D204" s="91" t="s">
        <v>19</v>
      </c>
      <c r="E204" s="92">
        <v>50990</v>
      </c>
      <c r="F204" s="93">
        <f t="shared" si="12"/>
        <v>66287</v>
      </c>
      <c r="G204" s="7">
        <v>85</v>
      </c>
      <c r="H204" s="10">
        <f t="shared" si="13"/>
        <v>115.6</v>
      </c>
      <c r="I204" s="8">
        <v>4</v>
      </c>
      <c r="J204" s="11">
        <v>3005</v>
      </c>
      <c r="K204" s="11">
        <v>3500</v>
      </c>
      <c r="L204" s="33">
        <f t="shared" si="14"/>
        <v>495</v>
      </c>
      <c r="M204" s="8">
        <v>195</v>
      </c>
      <c r="N204" s="33" t="str">
        <f t="shared" si="15"/>
        <v/>
      </c>
    </row>
    <row r="205" spans="1:14" ht="15" customHeight="1" x14ac:dyDescent="0.25">
      <c r="A205" s="91">
        <v>141</v>
      </c>
      <c r="B205" s="91" t="s">
        <v>108</v>
      </c>
      <c r="C205" s="91" t="s">
        <v>152</v>
      </c>
      <c r="D205" s="91" t="s">
        <v>19</v>
      </c>
      <c r="E205" s="92">
        <v>50999</v>
      </c>
      <c r="F205" s="93">
        <f t="shared" si="12"/>
        <v>66298.7</v>
      </c>
      <c r="G205" s="7">
        <v>85</v>
      </c>
      <c r="H205" s="10">
        <f t="shared" si="13"/>
        <v>115.6</v>
      </c>
      <c r="I205" s="7">
        <v>6</v>
      </c>
      <c r="J205" s="11">
        <v>2850</v>
      </c>
      <c r="K205" s="11">
        <v>3499</v>
      </c>
      <c r="L205" s="33">
        <f t="shared" si="14"/>
        <v>649</v>
      </c>
      <c r="M205" s="7">
        <v>212</v>
      </c>
      <c r="N205" s="33" t="str">
        <f t="shared" si="15"/>
        <v>sehr grosse Leute</v>
      </c>
    </row>
    <row r="206" spans="1:14" ht="15" customHeight="1" x14ac:dyDescent="0.25">
      <c r="A206" s="91">
        <v>142</v>
      </c>
      <c r="B206" s="91" t="s">
        <v>108</v>
      </c>
      <c r="C206" s="91" t="s">
        <v>153</v>
      </c>
      <c r="D206" s="91" t="s">
        <v>19</v>
      </c>
      <c r="E206" s="92">
        <v>50999</v>
      </c>
      <c r="F206" s="93">
        <f t="shared" si="12"/>
        <v>66298.7</v>
      </c>
      <c r="G206" s="7">
        <v>85</v>
      </c>
      <c r="H206" s="10">
        <f t="shared" si="13"/>
        <v>115.6</v>
      </c>
      <c r="I206" s="7">
        <v>4</v>
      </c>
      <c r="J206" s="11">
        <v>2860</v>
      </c>
      <c r="K206" s="11">
        <v>3499</v>
      </c>
      <c r="L206" s="33">
        <f t="shared" si="14"/>
        <v>639</v>
      </c>
      <c r="M206" s="7">
        <v>212</v>
      </c>
      <c r="N206" s="33" t="str">
        <f t="shared" si="15"/>
        <v>sehr grosse Leute</v>
      </c>
    </row>
    <row r="207" spans="1:14" ht="15" customHeight="1" x14ac:dyDescent="0.25">
      <c r="A207" s="91">
        <v>110</v>
      </c>
      <c r="B207" s="91" t="s">
        <v>12</v>
      </c>
      <c r="C207" s="91" t="s">
        <v>27</v>
      </c>
      <c r="D207" s="91" t="s">
        <v>19</v>
      </c>
      <c r="E207" s="92">
        <v>51310</v>
      </c>
      <c r="F207" s="93">
        <f t="shared" si="12"/>
        <v>66703</v>
      </c>
      <c r="G207" s="7">
        <v>85</v>
      </c>
      <c r="H207" s="10">
        <f t="shared" si="13"/>
        <v>115.6</v>
      </c>
      <c r="I207" s="8">
        <v>4</v>
      </c>
      <c r="J207" s="11">
        <v>3035</v>
      </c>
      <c r="K207" s="11">
        <v>3500</v>
      </c>
      <c r="L207" s="33">
        <f t="shared" si="14"/>
        <v>465</v>
      </c>
      <c r="M207" s="8">
        <v>195</v>
      </c>
      <c r="N207" s="33" t="str">
        <f t="shared" si="15"/>
        <v/>
      </c>
    </row>
    <row r="208" spans="1:14" ht="15" customHeight="1" x14ac:dyDescent="0.25">
      <c r="A208" s="91">
        <v>111</v>
      </c>
      <c r="B208" s="91" t="s">
        <v>12</v>
      </c>
      <c r="C208" s="91" t="s">
        <v>25</v>
      </c>
      <c r="D208" s="91" t="s">
        <v>19</v>
      </c>
      <c r="E208" s="92">
        <v>51550</v>
      </c>
      <c r="F208" s="93">
        <f t="shared" si="12"/>
        <v>67015</v>
      </c>
      <c r="G208" s="7">
        <v>85</v>
      </c>
      <c r="H208" s="10">
        <f t="shared" si="13"/>
        <v>115.6</v>
      </c>
      <c r="I208" s="8">
        <v>4</v>
      </c>
      <c r="J208" s="11">
        <v>2830</v>
      </c>
      <c r="K208" s="11">
        <v>3500</v>
      </c>
      <c r="L208" s="33">
        <f t="shared" si="14"/>
        <v>670</v>
      </c>
      <c r="M208" s="8">
        <v>195</v>
      </c>
      <c r="N208" s="33" t="str">
        <f t="shared" si="15"/>
        <v/>
      </c>
    </row>
    <row r="209" spans="1:14" ht="15" customHeight="1" x14ac:dyDescent="0.25">
      <c r="A209" s="91">
        <v>143</v>
      </c>
      <c r="B209" s="91" t="s">
        <v>108</v>
      </c>
      <c r="C209" s="91" t="s">
        <v>155</v>
      </c>
      <c r="D209" s="91" t="s">
        <v>19</v>
      </c>
      <c r="E209" s="92">
        <v>51999</v>
      </c>
      <c r="F209" s="93">
        <f t="shared" si="12"/>
        <v>67598.7</v>
      </c>
      <c r="G209" s="7">
        <v>85</v>
      </c>
      <c r="H209" s="10">
        <f t="shared" si="13"/>
        <v>115.6</v>
      </c>
      <c r="I209" s="7">
        <v>4</v>
      </c>
      <c r="J209" s="11">
        <v>2935</v>
      </c>
      <c r="K209" s="11">
        <v>3499</v>
      </c>
      <c r="L209" s="33">
        <f t="shared" si="14"/>
        <v>564</v>
      </c>
      <c r="M209" s="7">
        <v>212</v>
      </c>
      <c r="N209" s="33" t="str">
        <f t="shared" si="15"/>
        <v>sehr grosse Leute</v>
      </c>
    </row>
    <row r="210" spans="1:14" ht="15" customHeight="1" x14ac:dyDescent="0.25">
      <c r="A210" s="91">
        <v>132</v>
      </c>
      <c r="B210" s="91" t="s">
        <v>263</v>
      </c>
      <c r="C210" s="91" t="s">
        <v>280</v>
      </c>
      <c r="D210" s="91" t="s">
        <v>19</v>
      </c>
      <c r="E210" s="92">
        <v>52150</v>
      </c>
      <c r="F210" s="93">
        <f t="shared" si="12"/>
        <v>67795</v>
      </c>
      <c r="G210" s="7">
        <v>85</v>
      </c>
      <c r="H210" s="10">
        <f t="shared" si="13"/>
        <v>115.6</v>
      </c>
      <c r="I210" s="7">
        <v>4</v>
      </c>
      <c r="J210" s="11">
        <v>3000</v>
      </c>
      <c r="K210" s="11">
        <v>4000</v>
      </c>
      <c r="L210" s="33">
        <f t="shared" si="14"/>
        <v>1000</v>
      </c>
      <c r="M210" s="7">
        <v>200</v>
      </c>
      <c r="N210" s="33" t="str">
        <f t="shared" si="15"/>
        <v>sehr grosse Leute</v>
      </c>
    </row>
    <row r="211" spans="1:14" ht="15" customHeight="1" x14ac:dyDescent="0.25">
      <c r="A211" s="91">
        <v>232</v>
      </c>
      <c r="B211" s="91" t="s">
        <v>12</v>
      </c>
      <c r="C211" s="91" t="s">
        <v>39</v>
      </c>
      <c r="D211" s="91" t="s">
        <v>19</v>
      </c>
      <c r="E211" s="92">
        <v>52310</v>
      </c>
      <c r="F211" s="93">
        <f t="shared" si="12"/>
        <v>68003</v>
      </c>
      <c r="G211" s="7">
        <v>85</v>
      </c>
      <c r="H211" s="10">
        <f t="shared" si="13"/>
        <v>115.6</v>
      </c>
      <c r="I211" s="8">
        <v>4</v>
      </c>
      <c r="J211" s="11">
        <v>3055</v>
      </c>
      <c r="K211" s="11">
        <v>3500</v>
      </c>
      <c r="L211" s="33">
        <f t="shared" si="14"/>
        <v>445</v>
      </c>
      <c r="M211" s="8">
        <v>200</v>
      </c>
      <c r="N211" s="33" t="str">
        <f t="shared" si="15"/>
        <v>sehr grosse Leute</v>
      </c>
    </row>
    <row r="212" spans="1:14" ht="15" customHeight="1" x14ac:dyDescent="0.25">
      <c r="A212" s="91">
        <v>233</v>
      </c>
      <c r="B212" s="91" t="s">
        <v>12</v>
      </c>
      <c r="C212" s="91" t="s">
        <v>41</v>
      </c>
      <c r="D212" s="91" t="s">
        <v>19</v>
      </c>
      <c r="E212" s="92">
        <v>52390</v>
      </c>
      <c r="F212" s="93">
        <f t="shared" si="12"/>
        <v>68107</v>
      </c>
      <c r="G212" s="7">
        <v>85</v>
      </c>
      <c r="H212" s="10">
        <f t="shared" si="13"/>
        <v>115.6</v>
      </c>
      <c r="I212" s="8">
        <v>4</v>
      </c>
      <c r="J212" s="11">
        <v>3025</v>
      </c>
      <c r="K212" s="11">
        <v>3500</v>
      </c>
      <c r="L212" s="33">
        <f t="shared" si="14"/>
        <v>475</v>
      </c>
      <c r="M212" s="8">
        <v>200</v>
      </c>
      <c r="N212" s="33" t="str">
        <f t="shared" si="15"/>
        <v>sehr grosse Leute</v>
      </c>
    </row>
    <row r="213" spans="1:14" ht="15" customHeight="1" x14ac:dyDescent="0.25">
      <c r="A213" s="91">
        <v>78</v>
      </c>
      <c r="B213" s="91" t="s">
        <v>263</v>
      </c>
      <c r="C213" s="91" t="s">
        <v>281</v>
      </c>
      <c r="D213" s="91" t="s">
        <v>19</v>
      </c>
      <c r="E213" s="92">
        <v>52510</v>
      </c>
      <c r="F213" s="93">
        <f t="shared" si="12"/>
        <v>68263</v>
      </c>
      <c r="G213" s="7">
        <v>85</v>
      </c>
      <c r="H213" s="10">
        <f t="shared" si="13"/>
        <v>115.6</v>
      </c>
      <c r="I213" s="7">
        <v>4</v>
      </c>
      <c r="J213" s="11">
        <v>3000</v>
      </c>
      <c r="K213" s="11">
        <v>4000</v>
      </c>
      <c r="L213" s="33">
        <f t="shared" si="14"/>
        <v>1000</v>
      </c>
      <c r="M213" s="7">
        <v>200</v>
      </c>
      <c r="N213" s="33" t="str">
        <f t="shared" si="15"/>
        <v>sehr grosse Leute</v>
      </c>
    </row>
    <row r="214" spans="1:14" ht="15" customHeight="1" x14ac:dyDescent="0.25">
      <c r="A214" s="91">
        <v>112</v>
      </c>
      <c r="B214" s="91" t="s">
        <v>12</v>
      </c>
      <c r="C214" s="91" t="s">
        <v>38</v>
      </c>
      <c r="D214" s="91" t="s">
        <v>19</v>
      </c>
      <c r="E214" s="92">
        <v>52710</v>
      </c>
      <c r="F214" s="93">
        <f t="shared" si="12"/>
        <v>68523</v>
      </c>
      <c r="G214" s="7">
        <v>85</v>
      </c>
      <c r="H214" s="10">
        <f t="shared" si="13"/>
        <v>115.6</v>
      </c>
      <c r="I214" s="8">
        <v>4</v>
      </c>
      <c r="J214" s="11">
        <v>3030</v>
      </c>
      <c r="K214" s="11">
        <v>3500</v>
      </c>
      <c r="L214" s="33">
        <f t="shared" si="14"/>
        <v>470</v>
      </c>
      <c r="M214" s="8">
        <v>200</v>
      </c>
      <c r="N214" s="33" t="str">
        <f t="shared" si="15"/>
        <v>sehr grosse Leute</v>
      </c>
    </row>
    <row r="215" spans="1:14" ht="15" customHeight="1" x14ac:dyDescent="0.25">
      <c r="A215" s="91">
        <v>80</v>
      </c>
      <c r="B215" s="91" t="s">
        <v>263</v>
      </c>
      <c r="C215" s="91" t="s">
        <v>273</v>
      </c>
      <c r="D215" s="91" t="s">
        <v>19</v>
      </c>
      <c r="E215" s="92">
        <v>52990</v>
      </c>
      <c r="F215" s="93">
        <f t="shared" si="12"/>
        <v>68887</v>
      </c>
      <c r="G215" s="7">
        <v>85</v>
      </c>
      <c r="H215" s="10">
        <f t="shared" si="13"/>
        <v>115.6</v>
      </c>
      <c r="I215" s="7">
        <v>4</v>
      </c>
      <c r="J215" s="11">
        <v>3020</v>
      </c>
      <c r="K215" s="11">
        <v>4000</v>
      </c>
      <c r="L215" s="33">
        <f t="shared" si="14"/>
        <v>980</v>
      </c>
      <c r="M215" s="7">
        <v>200</v>
      </c>
      <c r="N215" s="33" t="str">
        <f t="shared" si="15"/>
        <v>sehr grosse Leute</v>
      </c>
    </row>
    <row r="216" spans="1:14" ht="15" customHeight="1" x14ac:dyDescent="0.25">
      <c r="A216" s="91">
        <v>113</v>
      </c>
      <c r="B216" s="91" t="s">
        <v>12</v>
      </c>
      <c r="C216" s="91" t="s">
        <v>42</v>
      </c>
      <c r="D216" s="91" t="s">
        <v>19</v>
      </c>
      <c r="E216" s="92">
        <v>52990</v>
      </c>
      <c r="F216" s="93">
        <f t="shared" si="12"/>
        <v>68887</v>
      </c>
      <c r="G216" s="7">
        <v>85</v>
      </c>
      <c r="H216" s="10">
        <f t="shared" si="13"/>
        <v>115.6</v>
      </c>
      <c r="I216" s="8">
        <v>4</v>
      </c>
      <c r="J216" s="11">
        <v>3035</v>
      </c>
      <c r="K216" s="11">
        <v>3500</v>
      </c>
      <c r="L216" s="33">
        <f t="shared" si="14"/>
        <v>465</v>
      </c>
      <c r="M216" s="8">
        <v>200</v>
      </c>
      <c r="N216" s="33" t="str">
        <f t="shared" si="15"/>
        <v>sehr grosse Leute</v>
      </c>
    </row>
    <row r="217" spans="1:14" ht="15" customHeight="1" x14ac:dyDescent="0.25">
      <c r="A217" s="91">
        <v>234</v>
      </c>
      <c r="B217" s="91" t="s">
        <v>12</v>
      </c>
      <c r="C217" s="91" t="s">
        <v>30</v>
      </c>
      <c r="D217" s="91" t="s">
        <v>19</v>
      </c>
      <c r="E217" s="92">
        <v>52990</v>
      </c>
      <c r="F217" s="93">
        <f t="shared" si="12"/>
        <v>68887</v>
      </c>
      <c r="G217" s="7">
        <v>85</v>
      </c>
      <c r="H217" s="10">
        <f t="shared" si="13"/>
        <v>115.6</v>
      </c>
      <c r="I217" s="8">
        <v>4</v>
      </c>
      <c r="J217" s="11">
        <v>2970</v>
      </c>
      <c r="K217" s="11">
        <v>3500</v>
      </c>
      <c r="L217" s="33">
        <f t="shared" si="14"/>
        <v>530</v>
      </c>
      <c r="M217" s="8">
        <v>195</v>
      </c>
      <c r="N217" s="33" t="str">
        <f t="shared" si="15"/>
        <v/>
      </c>
    </row>
    <row r="218" spans="1:14" ht="15" customHeight="1" x14ac:dyDescent="0.25">
      <c r="A218" s="91">
        <v>79</v>
      </c>
      <c r="B218" s="91" t="s">
        <v>263</v>
      </c>
      <c r="C218" s="91" t="s">
        <v>274</v>
      </c>
      <c r="D218" s="91" t="s">
        <v>19</v>
      </c>
      <c r="E218" s="92">
        <v>53990</v>
      </c>
      <c r="F218" s="93">
        <f t="shared" si="12"/>
        <v>70187</v>
      </c>
      <c r="G218" s="7">
        <v>85</v>
      </c>
      <c r="H218" s="10">
        <f t="shared" si="13"/>
        <v>115.6</v>
      </c>
      <c r="I218" s="7">
        <v>4</v>
      </c>
      <c r="J218" s="11">
        <v>3020</v>
      </c>
      <c r="K218" s="11">
        <v>4000</v>
      </c>
      <c r="L218" s="33">
        <f t="shared" si="14"/>
        <v>980</v>
      </c>
      <c r="M218" s="7">
        <v>200</v>
      </c>
      <c r="N218" s="33" t="str">
        <f t="shared" si="15"/>
        <v>sehr grosse Leute</v>
      </c>
    </row>
    <row r="219" spans="1:14" ht="15" customHeight="1" x14ac:dyDescent="0.25">
      <c r="A219" s="91">
        <v>31</v>
      </c>
      <c r="B219" s="91" t="s">
        <v>108</v>
      </c>
      <c r="C219" s="91" t="s">
        <v>156</v>
      </c>
      <c r="D219" s="91" t="s">
        <v>19</v>
      </c>
      <c r="E219" s="92">
        <v>53999</v>
      </c>
      <c r="F219" s="93">
        <f t="shared" si="12"/>
        <v>70198.7</v>
      </c>
      <c r="G219" s="7">
        <v>85</v>
      </c>
      <c r="H219" s="10">
        <f t="shared" si="13"/>
        <v>115.6</v>
      </c>
      <c r="I219" s="7">
        <v>4</v>
      </c>
      <c r="J219" s="11">
        <v>2965</v>
      </c>
      <c r="K219" s="11">
        <v>3499</v>
      </c>
      <c r="L219" s="33">
        <f t="shared" si="14"/>
        <v>534</v>
      </c>
      <c r="M219" s="7">
        <v>212</v>
      </c>
      <c r="N219" s="33" t="str">
        <f t="shared" si="15"/>
        <v>sehr grosse Leute</v>
      </c>
    </row>
    <row r="220" spans="1:14" ht="15" customHeight="1" x14ac:dyDescent="0.25">
      <c r="A220" s="91">
        <v>144</v>
      </c>
      <c r="B220" s="91" t="s">
        <v>108</v>
      </c>
      <c r="C220" s="91" t="s">
        <v>154</v>
      </c>
      <c r="D220" s="91" t="s">
        <v>19</v>
      </c>
      <c r="E220" s="92">
        <v>53999</v>
      </c>
      <c r="F220" s="93">
        <f t="shared" si="12"/>
        <v>70198.7</v>
      </c>
      <c r="G220" s="7">
        <v>85</v>
      </c>
      <c r="H220" s="10">
        <f t="shared" si="13"/>
        <v>115.6</v>
      </c>
      <c r="I220" s="7">
        <v>4</v>
      </c>
      <c r="J220" s="11">
        <v>2935</v>
      </c>
      <c r="K220" s="11">
        <v>3499</v>
      </c>
      <c r="L220" s="33">
        <f t="shared" si="14"/>
        <v>564</v>
      </c>
      <c r="M220" s="7">
        <v>212</v>
      </c>
      <c r="N220" s="33" t="str">
        <f t="shared" si="15"/>
        <v>sehr grosse Leute</v>
      </c>
    </row>
    <row r="221" spans="1:14" ht="15" customHeight="1" x14ac:dyDescent="0.25">
      <c r="A221" s="91">
        <v>22</v>
      </c>
      <c r="B221" s="91" t="s">
        <v>176</v>
      </c>
      <c r="C221" s="91" t="s">
        <v>186</v>
      </c>
      <c r="D221" s="91" t="s">
        <v>19</v>
      </c>
      <c r="E221" s="92">
        <v>54290</v>
      </c>
      <c r="F221" s="93">
        <f t="shared" si="12"/>
        <v>70577</v>
      </c>
      <c r="G221" s="7">
        <v>85</v>
      </c>
      <c r="H221" s="10">
        <f t="shared" si="13"/>
        <v>115.6</v>
      </c>
      <c r="I221" s="7">
        <v>4</v>
      </c>
      <c r="J221" s="11">
        <v>2920</v>
      </c>
      <c r="K221" s="11">
        <v>3500</v>
      </c>
      <c r="L221" s="33">
        <f t="shared" si="14"/>
        <v>580</v>
      </c>
      <c r="M221" s="7">
        <v>212</v>
      </c>
      <c r="N221" s="33" t="str">
        <f t="shared" si="15"/>
        <v>sehr grosse Leute</v>
      </c>
    </row>
    <row r="222" spans="1:14" ht="15" customHeight="1" x14ac:dyDescent="0.25">
      <c r="A222" s="91">
        <v>117</v>
      </c>
      <c r="B222" s="91" t="s">
        <v>176</v>
      </c>
      <c r="C222" s="91" t="s">
        <v>187</v>
      </c>
      <c r="D222" s="91" t="s">
        <v>19</v>
      </c>
      <c r="E222" s="92">
        <v>54290</v>
      </c>
      <c r="F222" s="93">
        <f t="shared" si="12"/>
        <v>70577</v>
      </c>
      <c r="G222" s="7">
        <v>85</v>
      </c>
      <c r="H222" s="10">
        <f t="shared" si="13"/>
        <v>115.6</v>
      </c>
      <c r="I222" s="7">
        <v>4</v>
      </c>
      <c r="J222" s="11">
        <v>2880</v>
      </c>
      <c r="K222" s="11">
        <v>3500</v>
      </c>
      <c r="L222" s="33">
        <f t="shared" si="14"/>
        <v>620</v>
      </c>
      <c r="M222" s="7">
        <v>212</v>
      </c>
      <c r="N222" s="33" t="str">
        <f t="shared" si="15"/>
        <v>sehr grosse Leute</v>
      </c>
    </row>
    <row r="223" spans="1:14" ht="15" customHeight="1" x14ac:dyDescent="0.25">
      <c r="A223" s="91">
        <v>118</v>
      </c>
      <c r="B223" s="91" t="s">
        <v>176</v>
      </c>
      <c r="C223" s="91" t="s">
        <v>188</v>
      </c>
      <c r="D223" s="91" t="s">
        <v>19</v>
      </c>
      <c r="E223" s="92">
        <v>54290</v>
      </c>
      <c r="F223" s="93">
        <f t="shared" si="12"/>
        <v>70577</v>
      </c>
      <c r="G223" s="7">
        <v>85</v>
      </c>
      <c r="H223" s="10">
        <f t="shared" si="13"/>
        <v>115.6</v>
      </c>
      <c r="I223" s="7">
        <v>4</v>
      </c>
      <c r="J223" s="11">
        <v>2910</v>
      </c>
      <c r="K223" s="11">
        <v>3500</v>
      </c>
      <c r="L223" s="33">
        <f t="shared" si="14"/>
        <v>590</v>
      </c>
      <c r="M223" s="7">
        <v>212</v>
      </c>
      <c r="N223" s="33" t="str">
        <f t="shared" si="15"/>
        <v>sehr grosse Leute</v>
      </c>
    </row>
    <row r="224" spans="1:14" ht="15" customHeight="1" x14ac:dyDescent="0.25">
      <c r="A224" s="91">
        <v>235</v>
      </c>
      <c r="B224" s="91" t="s">
        <v>12</v>
      </c>
      <c r="C224" s="91" t="s">
        <v>43</v>
      </c>
      <c r="D224" s="91" t="s">
        <v>19</v>
      </c>
      <c r="E224" s="92">
        <v>54990</v>
      </c>
      <c r="F224" s="93">
        <f t="shared" si="12"/>
        <v>71487</v>
      </c>
      <c r="G224" s="7">
        <v>85</v>
      </c>
      <c r="H224" s="10">
        <f t="shared" si="13"/>
        <v>115.6</v>
      </c>
      <c r="I224" s="8">
        <v>4</v>
      </c>
      <c r="J224" s="11">
        <v>3045</v>
      </c>
      <c r="K224" s="11">
        <v>3500</v>
      </c>
      <c r="L224" s="33">
        <f t="shared" si="14"/>
        <v>455</v>
      </c>
      <c r="M224" s="8">
        <v>200</v>
      </c>
      <c r="N224" s="33" t="str">
        <f t="shared" si="15"/>
        <v>sehr grosse Leute</v>
      </c>
    </row>
    <row r="225" spans="1:14" ht="15" customHeight="1" x14ac:dyDescent="0.25">
      <c r="A225" s="91">
        <v>32</v>
      </c>
      <c r="B225" s="91" t="s">
        <v>108</v>
      </c>
      <c r="C225" s="91" t="s">
        <v>137</v>
      </c>
      <c r="D225" s="91" t="s">
        <v>19</v>
      </c>
      <c r="E225" s="92">
        <v>54999</v>
      </c>
      <c r="F225" s="93">
        <f t="shared" si="12"/>
        <v>71498.7</v>
      </c>
      <c r="G225" s="7">
        <v>85</v>
      </c>
      <c r="H225" s="10">
        <f t="shared" si="13"/>
        <v>115.6</v>
      </c>
      <c r="I225" s="7">
        <v>4</v>
      </c>
      <c r="J225" s="11">
        <v>2950</v>
      </c>
      <c r="K225" s="11">
        <v>3499</v>
      </c>
      <c r="L225" s="33">
        <f t="shared" si="14"/>
        <v>549</v>
      </c>
      <c r="M225" s="7">
        <v>198</v>
      </c>
      <c r="N225" s="33" t="str">
        <f t="shared" si="15"/>
        <v/>
      </c>
    </row>
    <row r="226" spans="1:14" ht="15" customHeight="1" x14ac:dyDescent="0.25">
      <c r="A226" s="91">
        <v>39</v>
      </c>
      <c r="B226" s="91" t="s">
        <v>108</v>
      </c>
      <c r="C226" s="91" t="s">
        <v>139</v>
      </c>
      <c r="D226" s="91" t="s">
        <v>19</v>
      </c>
      <c r="E226" s="92">
        <v>54999</v>
      </c>
      <c r="F226" s="93">
        <f t="shared" si="12"/>
        <v>71498.7</v>
      </c>
      <c r="G226" s="7">
        <v>85</v>
      </c>
      <c r="H226" s="10">
        <f t="shared" si="13"/>
        <v>115.6</v>
      </c>
      <c r="I226" s="7">
        <v>4</v>
      </c>
      <c r="J226" s="11">
        <v>2950</v>
      </c>
      <c r="K226" s="11">
        <v>3499</v>
      </c>
      <c r="L226" s="33">
        <f t="shared" si="14"/>
        <v>549</v>
      </c>
      <c r="M226" s="7">
        <v>198</v>
      </c>
      <c r="N226" s="33" t="str">
        <f t="shared" si="15"/>
        <v/>
      </c>
    </row>
    <row r="227" spans="1:14" ht="15" customHeight="1" x14ac:dyDescent="0.25">
      <c r="A227" s="91">
        <v>156</v>
      </c>
      <c r="B227" s="91" t="s">
        <v>108</v>
      </c>
      <c r="C227" s="91" t="s">
        <v>140</v>
      </c>
      <c r="D227" s="91" t="s">
        <v>19</v>
      </c>
      <c r="E227" s="92">
        <v>54999</v>
      </c>
      <c r="F227" s="93">
        <f t="shared" si="12"/>
        <v>71498.7</v>
      </c>
      <c r="G227" s="7">
        <v>85</v>
      </c>
      <c r="H227" s="10">
        <f t="shared" si="13"/>
        <v>115.6</v>
      </c>
      <c r="I227" s="7">
        <v>4</v>
      </c>
      <c r="J227" s="11">
        <v>2950</v>
      </c>
      <c r="K227" s="11">
        <v>3499</v>
      </c>
      <c r="L227" s="33">
        <f t="shared" si="14"/>
        <v>549</v>
      </c>
      <c r="M227" s="7">
        <v>198</v>
      </c>
      <c r="N227" s="33" t="str">
        <f t="shared" si="15"/>
        <v/>
      </c>
    </row>
    <row r="228" spans="1:14" ht="15" customHeight="1" x14ac:dyDescent="0.25">
      <c r="A228" s="91">
        <v>199</v>
      </c>
      <c r="B228" s="91" t="s">
        <v>108</v>
      </c>
      <c r="C228" s="91" t="s">
        <v>138</v>
      </c>
      <c r="D228" s="91" t="s">
        <v>19</v>
      </c>
      <c r="E228" s="92">
        <v>54999</v>
      </c>
      <c r="F228" s="93">
        <f t="shared" si="12"/>
        <v>71498.7</v>
      </c>
      <c r="G228" s="7">
        <v>85</v>
      </c>
      <c r="H228" s="10">
        <f t="shared" si="13"/>
        <v>115.6</v>
      </c>
      <c r="I228" s="7">
        <v>4</v>
      </c>
      <c r="J228" s="11">
        <v>2950</v>
      </c>
      <c r="K228" s="11">
        <v>3499</v>
      </c>
      <c r="L228" s="33">
        <f t="shared" si="14"/>
        <v>549</v>
      </c>
      <c r="M228" s="7">
        <v>198</v>
      </c>
      <c r="N228" s="33" t="str">
        <f t="shared" si="15"/>
        <v/>
      </c>
    </row>
    <row r="229" spans="1:14" ht="15" customHeight="1" x14ac:dyDescent="0.25">
      <c r="A229" s="91">
        <v>119</v>
      </c>
      <c r="B229" s="91" t="s">
        <v>176</v>
      </c>
      <c r="C229" s="91" t="s">
        <v>189</v>
      </c>
      <c r="D229" s="91" t="s">
        <v>19</v>
      </c>
      <c r="E229" s="92">
        <v>55290</v>
      </c>
      <c r="F229" s="93">
        <f t="shared" si="12"/>
        <v>71877</v>
      </c>
      <c r="G229" s="7">
        <v>85</v>
      </c>
      <c r="H229" s="10">
        <f t="shared" si="13"/>
        <v>115.6</v>
      </c>
      <c r="I229" s="7">
        <v>5</v>
      </c>
      <c r="J229" s="11">
        <v>2940</v>
      </c>
      <c r="K229" s="11">
        <v>3500</v>
      </c>
      <c r="L229" s="33">
        <f t="shared" si="14"/>
        <v>560</v>
      </c>
      <c r="M229" s="7">
        <v>212</v>
      </c>
      <c r="N229" s="33" t="str">
        <f t="shared" si="15"/>
        <v>sehr grosse Leute</v>
      </c>
    </row>
    <row r="230" spans="1:14" ht="15" customHeight="1" x14ac:dyDescent="0.25">
      <c r="A230" s="91">
        <v>174</v>
      </c>
      <c r="B230" s="91" t="s">
        <v>12</v>
      </c>
      <c r="C230" s="91" t="s">
        <v>44</v>
      </c>
      <c r="D230" s="91" t="s">
        <v>19</v>
      </c>
      <c r="E230" s="92">
        <v>55740</v>
      </c>
      <c r="F230" s="93">
        <f t="shared" si="12"/>
        <v>72462</v>
      </c>
      <c r="G230" s="7">
        <v>85</v>
      </c>
      <c r="H230" s="10">
        <f t="shared" si="13"/>
        <v>115.6</v>
      </c>
      <c r="I230" s="8">
        <v>4</v>
      </c>
      <c r="J230" s="11">
        <v>3060</v>
      </c>
      <c r="K230" s="11">
        <v>3500</v>
      </c>
      <c r="L230" s="33">
        <f t="shared" si="14"/>
        <v>440</v>
      </c>
      <c r="M230" s="8">
        <v>200</v>
      </c>
      <c r="N230" s="33" t="str">
        <f t="shared" si="15"/>
        <v>sehr grosse Leute</v>
      </c>
    </row>
    <row r="231" spans="1:14" ht="15" customHeight="1" x14ac:dyDescent="0.25">
      <c r="A231" s="91">
        <v>157</v>
      </c>
      <c r="B231" s="91" t="s">
        <v>108</v>
      </c>
      <c r="C231" s="91" t="s">
        <v>142</v>
      </c>
      <c r="D231" s="91" t="s">
        <v>19</v>
      </c>
      <c r="E231" s="92">
        <v>55999</v>
      </c>
      <c r="F231" s="93">
        <f t="shared" si="12"/>
        <v>72798.7</v>
      </c>
      <c r="G231" s="7">
        <v>85</v>
      </c>
      <c r="H231" s="10">
        <f t="shared" si="13"/>
        <v>115.6</v>
      </c>
      <c r="I231" s="7">
        <v>4</v>
      </c>
      <c r="J231" s="11">
        <v>2960</v>
      </c>
      <c r="K231" s="11">
        <v>3499</v>
      </c>
      <c r="L231" s="33">
        <f t="shared" si="14"/>
        <v>539</v>
      </c>
      <c r="M231" s="7">
        <v>198</v>
      </c>
      <c r="N231" s="33" t="str">
        <f t="shared" si="15"/>
        <v/>
      </c>
    </row>
    <row r="232" spans="1:14" ht="15" customHeight="1" x14ac:dyDescent="0.25">
      <c r="A232" s="91">
        <v>159</v>
      </c>
      <c r="B232" s="91" t="s">
        <v>108</v>
      </c>
      <c r="C232" s="91" t="s">
        <v>141</v>
      </c>
      <c r="D232" s="91" t="s">
        <v>19</v>
      </c>
      <c r="E232" s="92">
        <v>55999</v>
      </c>
      <c r="F232" s="93">
        <f t="shared" si="12"/>
        <v>72798.7</v>
      </c>
      <c r="G232" s="7">
        <v>85</v>
      </c>
      <c r="H232" s="10">
        <f t="shared" si="13"/>
        <v>115.6</v>
      </c>
      <c r="I232" s="7">
        <v>4</v>
      </c>
      <c r="J232" s="11">
        <v>2960</v>
      </c>
      <c r="K232" s="11">
        <v>3499</v>
      </c>
      <c r="L232" s="33">
        <f t="shared" si="14"/>
        <v>539</v>
      </c>
      <c r="M232" s="7">
        <v>198</v>
      </c>
      <c r="N232" s="33" t="str">
        <f t="shared" si="15"/>
        <v/>
      </c>
    </row>
    <row r="233" spans="1:14" ht="15" customHeight="1" x14ac:dyDescent="0.25">
      <c r="A233" s="91">
        <v>175</v>
      </c>
      <c r="B233" s="91" t="s">
        <v>12</v>
      </c>
      <c r="C233" s="91" t="s">
        <v>45</v>
      </c>
      <c r="D233" s="91" t="s">
        <v>19</v>
      </c>
      <c r="E233" s="92">
        <v>57430</v>
      </c>
      <c r="F233" s="93">
        <f t="shared" si="12"/>
        <v>74659</v>
      </c>
      <c r="G233" s="7">
        <v>85</v>
      </c>
      <c r="H233" s="10">
        <f t="shared" si="13"/>
        <v>115.6</v>
      </c>
      <c r="I233" s="8">
        <v>4</v>
      </c>
      <c r="J233" s="11">
        <v>3090</v>
      </c>
      <c r="K233" s="11">
        <v>3500</v>
      </c>
      <c r="L233" s="33">
        <f t="shared" si="14"/>
        <v>410</v>
      </c>
      <c r="M233" s="8">
        <v>200</v>
      </c>
      <c r="N233" s="33" t="str">
        <f t="shared" si="15"/>
        <v>sehr grosse Leute</v>
      </c>
    </row>
    <row r="234" spans="1:14" ht="15" customHeight="1" x14ac:dyDescent="0.25">
      <c r="A234" s="91">
        <v>23</v>
      </c>
      <c r="B234" s="91" t="s">
        <v>176</v>
      </c>
      <c r="C234" s="91" t="s">
        <v>192</v>
      </c>
      <c r="D234" s="91" t="s">
        <v>19</v>
      </c>
      <c r="E234" s="92">
        <v>57490</v>
      </c>
      <c r="F234" s="93">
        <f t="shared" si="12"/>
        <v>74737</v>
      </c>
      <c r="G234" s="7">
        <v>85</v>
      </c>
      <c r="H234" s="10">
        <f t="shared" si="13"/>
        <v>115.6</v>
      </c>
      <c r="I234" s="7">
        <v>5</v>
      </c>
      <c r="J234" s="11">
        <v>3020</v>
      </c>
      <c r="K234" s="11">
        <v>3500</v>
      </c>
      <c r="L234" s="33">
        <f t="shared" si="14"/>
        <v>480</v>
      </c>
      <c r="M234" s="7">
        <v>212</v>
      </c>
      <c r="N234" s="33" t="str">
        <f t="shared" si="15"/>
        <v>sehr grosse Leute</v>
      </c>
    </row>
    <row r="235" spans="1:14" ht="15" customHeight="1" x14ac:dyDescent="0.25">
      <c r="A235" s="91">
        <v>120</v>
      </c>
      <c r="B235" s="91" t="s">
        <v>176</v>
      </c>
      <c r="C235" s="91" t="s">
        <v>190</v>
      </c>
      <c r="D235" s="91" t="s">
        <v>19</v>
      </c>
      <c r="E235" s="92">
        <v>57490</v>
      </c>
      <c r="F235" s="93">
        <f t="shared" si="12"/>
        <v>74737</v>
      </c>
      <c r="G235" s="7">
        <v>85</v>
      </c>
      <c r="H235" s="10">
        <f t="shared" si="13"/>
        <v>115.6</v>
      </c>
      <c r="I235" s="7">
        <v>5</v>
      </c>
      <c r="J235" s="11">
        <v>3020</v>
      </c>
      <c r="K235" s="11">
        <v>3500</v>
      </c>
      <c r="L235" s="33">
        <f t="shared" si="14"/>
        <v>480</v>
      </c>
      <c r="M235" s="7">
        <v>212</v>
      </c>
      <c r="N235" s="33" t="str">
        <f t="shared" si="15"/>
        <v>sehr grosse Leute</v>
      </c>
    </row>
    <row r="236" spans="1:14" ht="15" customHeight="1" x14ac:dyDescent="0.25">
      <c r="A236" s="91">
        <v>221</v>
      </c>
      <c r="B236" s="91" t="s">
        <v>176</v>
      </c>
      <c r="C236" s="91" t="s">
        <v>191</v>
      </c>
      <c r="D236" s="91" t="s">
        <v>19</v>
      </c>
      <c r="E236" s="92">
        <v>57490</v>
      </c>
      <c r="F236" s="93">
        <f t="shared" si="12"/>
        <v>74737</v>
      </c>
      <c r="G236" s="7">
        <v>85</v>
      </c>
      <c r="H236" s="10">
        <f t="shared" si="13"/>
        <v>115.6</v>
      </c>
      <c r="I236" s="7">
        <v>5</v>
      </c>
      <c r="J236" s="11">
        <v>3010</v>
      </c>
      <c r="K236" s="11">
        <v>3500</v>
      </c>
      <c r="L236" s="33">
        <f t="shared" si="14"/>
        <v>490</v>
      </c>
      <c r="M236" s="7">
        <v>212</v>
      </c>
      <c r="N236" s="33" t="str">
        <f t="shared" si="15"/>
        <v>sehr grosse Leute</v>
      </c>
    </row>
    <row r="237" spans="1:14" ht="15" customHeight="1" x14ac:dyDescent="0.25">
      <c r="A237" s="91">
        <v>81</v>
      </c>
      <c r="B237" s="91" t="s">
        <v>263</v>
      </c>
      <c r="C237" s="91" t="s">
        <v>283</v>
      </c>
      <c r="D237" s="91" t="s">
        <v>19</v>
      </c>
      <c r="E237" s="92">
        <v>57640</v>
      </c>
      <c r="F237" s="93">
        <f t="shared" si="12"/>
        <v>74932</v>
      </c>
      <c r="G237" s="7">
        <v>85</v>
      </c>
      <c r="H237" s="10">
        <f t="shared" si="13"/>
        <v>115.6</v>
      </c>
      <c r="I237" s="7">
        <v>4</v>
      </c>
      <c r="J237" s="11">
        <v>3100</v>
      </c>
      <c r="K237" s="11">
        <v>4000</v>
      </c>
      <c r="L237" s="33">
        <f t="shared" si="14"/>
        <v>900</v>
      </c>
      <c r="M237" s="7">
        <v>200</v>
      </c>
      <c r="N237" s="33" t="str">
        <f t="shared" si="15"/>
        <v>sehr grosse Leute</v>
      </c>
    </row>
    <row r="238" spans="1:14" ht="15" customHeight="1" x14ac:dyDescent="0.25">
      <c r="A238" s="91">
        <v>176</v>
      </c>
      <c r="B238" s="91" t="s">
        <v>12</v>
      </c>
      <c r="C238" s="91" t="s">
        <v>46</v>
      </c>
      <c r="D238" s="91" t="s">
        <v>19</v>
      </c>
      <c r="E238" s="92">
        <v>57910</v>
      </c>
      <c r="F238" s="93">
        <f t="shared" si="12"/>
        <v>75283</v>
      </c>
      <c r="G238" s="7">
        <v>85</v>
      </c>
      <c r="H238" s="10">
        <f t="shared" si="13"/>
        <v>115.6</v>
      </c>
      <c r="I238" s="8">
        <v>4</v>
      </c>
      <c r="J238" s="11">
        <v>3070</v>
      </c>
      <c r="K238" s="11">
        <v>3500</v>
      </c>
      <c r="L238" s="33">
        <f t="shared" si="14"/>
        <v>430</v>
      </c>
      <c r="M238" s="8">
        <v>200</v>
      </c>
      <c r="N238" s="33" t="str">
        <f t="shared" si="15"/>
        <v>sehr grosse Leute</v>
      </c>
    </row>
    <row r="239" spans="1:14" ht="15" customHeight="1" x14ac:dyDescent="0.25">
      <c r="A239" s="91">
        <v>177</v>
      </c>
      <c r="B239" s="91" t="s">
        <v>12</v>
      </c>
      <c r="C239" s="91" t="s">
        <v>47</v>
      </c>
      <c r="D239" s="91" t="s">
        <v>19</v>
      </c>
      <c r="E239" s="92">
        <v>57990</v>
      </c>
      <c r="F239" s="93">
        <f t="shared" si="12"/>
        <v>75387</v>
      </c>
      <c r="G239" s="7">
        <v>85</v>
      </c>
      <c r="H239" s="10">
        <f t="shared" si="13"/>
        <v>115.6</v>
      </c>
      <c r="I239" s="8">
        <v>4</v>
      </c>
      <c r="J239" s="11">
        <v>3090</v>
      </c>
      <c r="K239" s="11">
        <v>3500</v>
      </c>
      <c r="L239" s="33">
        <f t="shared" si="14"/>
        <v>410</v>
      </c>
      <c r="M239" s="8">
        <v>200</v>
      </c>
      <c r="N239" s="33" t="str">
        <f t="shared" si="15"/>
        <v>sehr grosse Leute</v>
      </c>
    </row>
    <row r="240" spans="1:14" ht="15" customHeight="1" x14ac:dyDescent="0.25">
      <c r="A240" s="91">
        <v>47</v>
      </c>
      <c r="B240" s="91" t="s">
        <v>108</v>
      </c>
      <c r="C240" s="91" t="s">
        <v>159</v>
      </c>
      <c r="D240" s="91" t="s">
        <v>19</v>
      </c>
      <c r="E240" s="92">
        <v>57999</v>
      </c>
      <c r="F240" s="93">
        <f t="shared" si="12"/>
        <v>75398.7</v>
      </c>
      <c r="G240" s="7">
        <v>85</v>
      </c>
      <c r="H240" s="10">
        <f t="shared" si="13"/>
        <v>115.6</v>
      </c>
      <c r="I240" s="7">
        <v>4</v>
      </c>
      <c r="J240" s="11">
        <v>3100</v>
      </c>
      <c r="K240" s="11">
        <v>3499</v>
      </c>
      <c r="L240" s="33">
        <f t="shared" si="14"/>
        <v>399</v>
      </c>
      <c r="M240" s="7">
        <v>195</v>
      </c>
      <c r="N240" s="33" t="str">
        <f t="shared" si="15"/>
        <v/>
      </c>
    </row>
    <row r="241" spans="1:14" ht="15" customHeight="1" x14ac:dyDescent="0.25">
      <c r="A241" s="91">
        <v>158</v>
      </c>
      <c r="B241" s="91" t="s">
        <v>108</v>
      </c>
      <c r="C241" s="91" t="s">
        <v>157</v>
      </c>
      <c r="D241" s="91" t="s">
        <v>19</v>
      </c>
      <c r="E241" s="92">
        <v>57999</v>
      </c>
      <c r="F241" s="93">
        <f t="shared" si="12"/>
        <v>75398.7</v>
      </c>
      <c r="G241" s="7">
        <v>85</v>
      </c>
      <c r="H241" s="10">
        <f t="shared" si="13"/>
        <v>115.6</v>
      </c>
      <c r="I241" s="7">
        <v>4</v>
      </c>
      <c r="J241" s="11">
        <v>3100</v>
      </c>
      <c r="K241" s="11">
        <v>3499</v>
      </c>
      <c r="L241" s="33">
        <f t="shared" si="14"/>
        <v>399</v>
      </c>
      <c r="M241" s="7">
        <v>195</v>
      </c>
      <c r="N241" s="33" t="str">
        <f t="shared" si="15"/>
        <v/>
      </c>
    </row>
    <row r="242" spans="1:14" ht="15" customHeight="1" x14ac:dyDescent="0.25">
      <c r="A242" s="91">
        <v>160</v>
      </c>
      <c r="B242" s="91" t="s">
        <v>108</v>
      </c>
      <c r="C242" s="91" t="s">
        <v>158</v>
      </c>
      <c r="D242" s="91" t="s">
        <v>19</v>
      </c>
      <c r="E242" s="92">
        <v>57999</v>
      </c>
      <c r="F242" s="93">
        <f t="shared" si="12"/>
        <v>75398.7</v>
      </c>
      <c r="G242" s="7">
        <v>85</v>
      </c>
      <c r="H242" s="10">
        <f t="shared" si="13"/>
        <v>115.6</v>
      </c>
      <c r="I242" s="7">
        <v>4</v>
      </c>
      <c r="J242" s="11">
        <v>3100</v>
      </c>
      <c r="K242" s="11">
        <v>3499</v>
      </c>
      <c r="L242" s="33">
        <f t="shared" si="14"/>
        <v>399</v>
      </c>
      <c r="M242" s="7">
        <v>195</v>
      </c>
      <c r="N242" s="33" t="str">
        <f t="shared" si="15"/>
        <v/>
      </c>
    </row>
    <row r="243" spans="1:14" ht="15" customHeight="1" x14ac:dyDescent="0.25">
      <c r="A243" s="91">
        <v>258</v>
      </c>
      <c r="B243" s="91" t="s">
        <v>108</v>
      </c>
      <c r="C243" s="91" t="s">
        <v>160</v>
      </c>
      <c r="D243" s="91" t="s">
        <v>19</v>
      </c>
      <c r="E243" s="92">
        <v>57999</v>
      </c>
      <c r="F243" s="93">
        <f t="shared" si="12"/>
        <v>75398.7</v>
      </c>
      <c r="G243" s="7">
        <v>85</v>
      </c>
      <c r="H243" s="10">
        <f t="shared" si="13"/>
        <v>115.6</v>
      </c>
      <c r="I243" s="7">
        <v>4</v>
      </c>
      <c r="J243" s="11">
        <v>3100</v>
      </c>
      <c r="K243" s="11">
        <v>3499</v>
      </c>
      <c r="L243" s="33">
        <f t="shared" si="14"/>
        <v>399</v>
      </c>
      <c r="M243" s="7">
        <v>195</v>
      </c>
      <c r="N243" s="33" t="str">
        <f t="shared" si="15"/>
        <v/>
      </c>
    </row>
    <row r="244" spans="1:14" ht="15" customHeight="1" x14ac:dyDescent="0.25">
      <c r="A244" s="91">
        <v>86</v>
      </c>
      <c r="B244" s="91" t="s">
        <v>263</v>
      </c>
      <c r="C244" s="91" t="s">
        <v>275</v>
      </c>
      <c r="D244" s="91" t="s">
        <v>19</v>
      </c>
      <c r="E244" s="92">
        <v>58870</v>
      </c>
      <c r="F244" s="93">
        <f t="shared" si="12"/>
        <v>76531</v>
      </c>
      <c r="G244" s="7">
        <v>85</v>
      </c>
      <c r="H244" s="10">
        <f t="shared" si="13"/>
        <v>115.6</v>
      </c>
      <c r="I244" s="7">
        <v>4</v>
      </c>
      <c r="J244" s="11">
        <v>3110</v>
      </c>
      <c r="K244" s="11">
        <v>4000</v>
      </c>
      <c r="L244" s="33">
        <f t="shared" si="14"/>
        <v>890</v>
      </c>
      <c r="M244" s="7">
        <v>200</v>
      </c>
      <c r="N244" s="33" t="str">
        <f t="shared" si="15"/>
        <v>sehr grosse Leute</v>
      </c>
    </row>
    <row r="245" spans="1:14" ht="15" customHeight="1" x14ac:dyDescent="0.25">
      <c r="A245" s="91">
        <v>82</v>
      </c>
      <c r="B245" s="91" t="s">
        <v>263</v>
      </c>
      <c r="C245" s="91" t="s">
        <v>285</v>
      </c>
      <c r="D245" s="91" t="s">
        <v>19</v>
      </c>
      <c r="E245" s="92">
        <v>59310</v>
      </c>
      <c r="F245" s="93">
        <f t="shared" si="12"/>
        <v>77103</v>
      </c>
      <c r="G245" s="7">
        <v>85</v>
      </c>
      <c r="H245" s="10">
        <f t="shared" si="13"/>
        <v>115.6</v>
      </c>
      <c r="I245" s="7">
        <v>4</v>
      </c>
      <c r="J245" s="11">
        <v>3100</v>
      </c>
      <c r="K245" s="11">
        <v>4000</v>
      </c>
      <c r="L245" s="33">
        <f t="shared" si="14"/>
        <v>900</v>
      </c>
      <c r="M245" s="7">
        <v>200</v>
      </c>
      <c r="N245" s="33" t="str">
        <f t="shared" si="15"/>
        <v>sehr grosse Leute</v>
      </c>
    </row>
    <row r="246" spans="1:14" ht="15" customHeight="1" x14ac:dyDescent="0.25">
      <c r="A246" s="91">
        <v>83</v>
      </c>
      <c r="B246" s="91" t="s">
        <v>263</v>
      </c>
      <c r="C246" s="91" t="s">
        <v>277</v>
      </c>
      <c r="D246" s="91" t="s">
        <v>19</v>
      </c>
      <c r="E246" s="92">
        <v>59380</v>
      </c>
      <c r="F246" s="93">
        <f t="shared" si="12"/>
        <v>77194</v>
      </c>
      <c r="G246" s="7">
        <v>85</v>
      </c>
      <c r="H246" s="10">
        <f t="shared" si="13"/>
        <v>115.6</v>
      </c>
      <c r="I246" s="7">
        <v>4</v>
      </c>
      <c r="J246" s="11">
        <v>3110</v>
      </c>
      <c r="K246" s="11">
        <v>4000</v>
      </c>
      <c r="L246" s="33">
        <f t="shared" si="14"/>
        <v>890</v>
      </c>
      <c r="M246" s="7">
        <v>200</v>
      </c>
      <c r="N246" s="33" t="str">
        <f t="shared" si="15"/>
        <v>sehr grosse Leute</v>
      </c>
    </row>
    <row r="247" spans="1:14" ht="15" customHeight="1" x14ac:dyDescent="0.25">
      <c r="A247" s="91">
        <v>87</v>
      </c>
      <c r="B247" s="91" t="s">
        <v>263</v>
      </c>
      <c r="C247" s="91" t="s">
        <v>276</v>
      </c>
      <c r="D247" s="91" t="s">
        <v>19</v>
      </c>
      <c r="E247" s="92">
        <v>59380</v>
      </c>
      <c r="F247" s="93">
        <f t="shared" si="12"/>
        <v>77194</v>
      </c>
      <c r="G247" s="7">
        <v>85</v>
      </c>
      <c r="H247" s="10">
        <f t="shared" si="13"/>
        <v>115.6</v>
      </c>
      <c r="I247" s="7">
        <v>4</v>
      </c>
      <c r="J247" s="11">
        <v>3110</v>
      </c>
      <c r="K247" s="11">
        <v>4000</v>
      </c>
      <c r="L247" s="33">
        <f t="shared" si="14"/>
        <v>890</v>
      </c>
      <c r="M247" s="7">
        <v>200</v>
      </c>
      <c r="N247" s="33" t="str">
        <f t="shared" si="15"/>
        <v>sehr grosse Leute</v>
      </c>
    </row>
    <row r="248" spans="1:14" ht="15" customHeight="1" x14ac:dyDescent="0.25">
      <c r="A248" s="91">
        <v>88</v>
      </c>
      <c r="B248" s="91" t="s">
        <v>263</v>
      </c>
      <c r="C248" s="91" t="s">
        <v>278</v>
      </c>
      <c r="D248" s="91" t="s">
        <v>19</v>
      </c>
      <c r="E248" s="92">
        <v>60990</v>
      </c>
      <c r="F248" s="93">
        <f t="shared" si="12"/>
        <v>79287</v>
      </c>
      <c r="G248" s="7">
        <v>85</v>
      </c>
      <c r="H248" s="10">
        <f t="shared" si="13"/>
        <v>115.6</v>
      </c>
      <c r="I248" s="7">
        <v>4</v>
      </c>
      <c r="J248" s="11">
        <v>3190</v>
      </c>
      <c r="K248" s="11">
        <v>4000</v>
      </c>
      <c r="L248" s="33">
        <f t="shared" si="14"/>
        <v>810</v>
      </c>
      <c r="M248" s="7">
        <v>200</v>
      </c>
      <c r="N248" s="33" t="str">
        <f t="shared" si="15"/>
        <v>sehr grosse Leute</v>
      </c>
    </row>
    <row r="249" spans="1:14" ht="15" customHeight="1" x14ac:dyDescent="0.25">
      <c r="A249" s="91">
        <v>40</v>
      </c>
      <c r="B249" s="91" t="s">
        <v>108</v>
      </c>
      <c r="C249" s="91" t="s">
        <v>167</v>
      </c>
      <c r="D249" s="91" t="s">
        <v>19</v>
      </c>
      <c r="E249" s="92">
        <v>60999</v>
      </c>
      <c r="F249" s="93">
        <f t="shared" si="12"/>
        <v>79298.7</v>
      </c>
      <c r="G249" s="7">
        <v>85</v>
      </c>
      <c r="H249" s="10">
        <f t="shared" si="13"/>
        <v>115.6</v>
      </c>
      <c r="I249" s="7">
        <v>4</v>
      </c>
      <c r="J249" s="11">
        <v>2995</v>
      </c>
      <c r="K249" s="11">
        <v>3499</v>
      </c>
      <c r="L249" s="33">
        <f t="shared" si="14"/>
        <v>504</v>
      </c>
      <c r="M249" s="7">
        <v>198</v>
      </c>
      <c r="N249" s="33" t="str">
        <f t="shared" si="15"/>
        <v/>
      </c>
    </row>
    <row r="250" spans="1:14" ht="15" customHeight="1" x14ac:dyDescent="0.25">
      <c r="A250" s="91">
        <v>114</v>
      </c>
      <c r="B250" s="91" t="s">
        <v>108</v>
      </c>
      <c r="C250" s="91" t="s">
        <v>165</v>
      </c>
      <c r="D250" s="91" t="s">
        <v>19</v>
      </c>
      <c r="E250" s="92">
        <v>60999</v>
      </c>
      <c r="F250" s="93">
        <f t="shared" si="12"/>
        <v>79298.7</v>
      </c>
      <c r="G250" s="7">
        <v>85</v>
      </c>
      <c r="H250" s="10">
        <f t="shared" si="13"/>
        <v>115.6</v>
      </c>
      <c r="I250" s="7">
        <v>4</v>
      </c>
      <c r="J250" s="11">
        <v>3140</v>
      </c>
      <c r="K250" s="11">
        <v>3499</v>
      </c>
      <c r="L250" s="33">
        <f t="shared" si="14"/>
        <v>359</v>
      </c>
      <c r="M250" s="7">
        <v>204</v>
      </c>
      <c r="N250" s="33" t="str">
        <f t="shared" si="15"/>
        <v>sehr grosse Leute</v>
      </c>
    </row>
    <row r="251" spans="1:14" ht="15" customHeight="1" x14ac:dyDescent="0.25">
      <c r="A251" s="91">
        <v>115</v>
      </c>
      <c r="B251" s="91" t="s">
        <v>108</v>
      </c>
      <c r="C251" s="91" t="s">
        <v>165</v>
      </c>
      <c r="D251" s="91" t="s">
        <v>19</v>
      </c>
      <c r="E251" s="92">
        <v>60999</v>
      </c>
      <c r="F251" s="93">
        <f t="shared" si="12"/>
        <v>79298.7</v>
      </c>
      <c r="G251" s="7">
        <v>85</v>
      </c>
      <c r="H251" s="10">
        <f t="shared" si="13"/>
        <v>115.6</v>
      </c>
      <c r="I251" s="7">
        <v>4</v>
      </c>
      <c r="J251" s="11">
        <v>3140</v>
      </c>
      <c r="K251" s="11">
        <v>3499</v>
      </c>
      <c r="L251" s="33">
        <f t="shared" si="14"/>
        <v>359</v>
      </c>
      <c r="M251" s="7">
        <v>204</v>
      </c>
      <c r="N251" s="33" t="str">
        <f t="shared" si="15"/>
        <v>sehr grosse Leute</v>
      </c>
    </row>
    <row r="252" spans="1:14" ht="15" customHeight="1" x14ac:dyDescent="0.25">
      <c r="A252" s="91">
        <v>161</v>
      </c>
      <c r="B252" s="91" t="s">
        <v>108</v>
      </c>
      <c r="C252" s="91" t="s">
        <v>165</v>
      </c>
      <c r="D252" s="91" t="s">
        <v>19</v>
      </c>
      <c r="E252" s="92">
        <v>60999</v>
      </c>
      <c r="F252" s="93">
        <f t="shared" si="12"/>
        <v>79298.7</v>
      </c>
      <c r="G252" s="7">
        <v>85</v>
      </c>
      <c r="H252" s="10">
        <f t="shared" si="13"/>
        <v>115.6</v>
      </c>
      <c r="I252" s="7">
        <v>4</v>
      </c>
      <c r="J252" s="11">
        <v>3140</v>
      </c>
      <c r="K252" s="11">
        <v>3499</v>
      </c>
      <c r="L252" s="33">
        <f t="shared" si="14"/>
        <v>359</v>
      </c>
      <c r="M252" s="7">
        <v>204</v>
      </c>
      <c r="N252" s="33" t="str">
        <f t="shared" si="15"/>
        <v>sehr grosse Leute</v>
      </c>
    </row>
    <row r="253" spans="1:14" ht="15" customHeight="1" x14ac:dyDescent="0.25">
      <c r="A253" s="91">
        <v>200</v>
      </c>
      <c r="B253" s="91" t="s">
        <v>108</v>
      </c>
      <c r="C253" s="91" t="s">
        <v>166</v>
      </c>
      <c r="D253" s="91" t="s">
        <v>19</v>
      </c>
      <c r="E253" s="92">
        <v>60999</v>
      </c>
      <c r="F253" s="93">
        <f t="shared" si="12"/>
        <v>79298.7</v>
      </c>
      <c r="G253" s="7">
        <v>85</v>
      </c>
      <c r="H253" s="10">
        <f t="shared" si="13"/>
        <v>115.6</v>
      </c>
      <c r="I253" s="7">
        <v>4</v>
      </c>
      <c r="J253" s="11">
        <v>2995</v>
      </c>
      <c r="K253" s="11">
        <v>3499</v>
      </c>
      <c r="L253" s="33">
        <f t="shared" si="14"/>
        <v>504</v>
      </c>
      <c r="M253" s="7">
        <v>198</v>
      </c>
      <c r="N253" s="33" t="str">
        <f t="shared" si="15"/>
        <v/>
      </c>
    </row>
    <row r="254" spans="1:14" ht="15" customHeight="1" x14ac:dyDescent="0.25">
      <c r="A254" s="91">
        <v>84</v>
      </c>
      <c r="B254" s="91" t="s">
        <v>263</v>
      </c>
      <c r="C254" s="91" t="s">
        <v>279</v>
      </c>
      <c r="D254" s="91" t="s">
        <v>19</v>
      </c>
      <c r="E254" s="92">
        <v>61490</v>
      </c>
      <c r="F254" s="93">
        <f t="shared" si="12"/>
        <v>79937</v>
      </c>
      <c r="G254" s="7">
        <v>85</v>
      </c>
      <c r="H254" s="10">
        <f t="shared" si="13"/>
        <v>115.6</v>
      </c>
      <c r="I254" s="7">
        <v>4</v>
      </c>
      <c r="J254" s="11">
        <v>3190</v>
      </c>
      <c r="K254" s="11">
        <v>4000</v>
      </c>
      <c r="L254" s="33">
        <f t="shared" si="14"/>
        <v>810</v>
      </c>
      <c r="M254" s="7">
        <v>200</v>
      </c>
      <c r="N254" s="33" t="str">
        <f t="shared" si="15"/>
        <v>sehr grosse Leute</v>
      </c>
    </row>
    <row r="255" spans="1:14" ht="15" customHeight="1" x14ac:dyDescent="0.25">
      <c r="A255" s="91">
        <v>48</v>
      </c>
      <c r="B255" s="91" t="s">
        <v>108</v>
      </c>
      <c r="C255" s="91" t="s">
        <v>169</v>
      </c>
      <c r="D255" s="91" t="s">
        <v>19</v>
      </c>
      <c r="E255" s="92">
        <v>61999</v>
      </c>
      <c r="F255" s="93">
        <f t="shared" si="12"/>
        <v>80598.7</v>
      </c>
      <c r="G255" s="7">
        <v>85</v>
      </c>
      <c r="H255" s="10">
        <f t="shared" si="13"/>
        <v>115.6</v>
      </c>
      <c r="I255" s="7">
        <v>4</v>
      </c>
      <c r="J255" s="11">
        <v>3000</v>
      </c>
      <c r="K255" s="11">
        <v>3499</v>
      </c>
      <c r="L255" s="33">
        <f t="shared" si="14"/>
        <v>499</v>
      </c>
      <c r="M255" s="7">
        <v>198</v>
      </c>
      <c r="N255" s="33" t="str">
        <f t="shared" si="15"/>
        <v/>
      </c>
    </row>
    <row r="256" spans="1:14" ht="15" customHeight="1" x14ac:dyDescent="0.25">
      <c r="A256" s="91">
        <v>236</v>
      </c>
      <c r="B256" s="91" t="s">
        <v>108</v>
      </c>
      <c r="C256" s="91" t="s">
        <v>168</v>
      </c>
      <c r="D256" s="91" t="s">
        <v>19</v>
      </c>
      <c r="E256" s="92">
        <v>61999</v>
      </c>
      <c r="F256" s="93">
        <f t="shared" si="12"/>
        <v>80598.7</v>
      </c>
      <c r="G256" s="7">
        <v>85</v>
      </c>
      <c r="H256" s="10">
        <f t="shared" si="13"/>
        <v>115.6</v>
      </c>
      <c r="I256" s="7">
        <v>4</v>
      </c>
      <c r="J256" s="11">
        <v>3000</v>
      </c>
      <c r="K256" s="11">
        <v>3499</v>
      </c>
      <c r="L256" s="33">
        <f t="shared" si="14"/>
        <v>499</v>
      </c>
      <c r="M256" s="7">
        <v>198</v>
      </c>
      <c r="N256" s="33" t="str">
        <f t="shared" si="15"/>
        <v/>
      </c>
    </row>
    <row r="257" spans="1:14" ht="15" customHeight="1" x14ac:dyDescent="0.25">
      <c r="A257" s="91">
        <v>6</v>
      </c>
      <c r="B257" s="91" t="s">
        <v>224</v>
      </c>
      <c r="C257" s="91" t="s">
        <v>236</v>
      </c>
      <c r="D257" s="91" t="s">
        <v>19</v>
      </c>
      <c r="E257" s="92">
        <v>64250</v>
      </c>
      <c r="F257" s="93">
        <f t="shared" si="12"/>
        <v>83525</v>
      </c>
      <c r="G257" s="7">
        <v>95</v>
      </c>
      <c r="H257" s="10">
        <f t="shared" si="13"/>
        <v>129.19999999999999</v>
      </c>
      <c r="I257" s="7">
        <v>4</v>
      </c>
      <c r="J257" s="11">
        <v>2925</v>
      </c>
      <c r="K257" s="11">
        <v>3500</v>
      </c>
      <c r="L257" s="33">
        <f t="shared" si="14"/>
        <v>575</v>
      </c>
      <c r="M257" s="7">
        <v>198</v>
      </c>
      <c r="N257" s="33" t="str">
        <f t="shared" si="15"/>
        <v/>
      </c>
    </row>
    <row r="258" spans="1:14" ht="15" customHeight="1" x14ac:dyDescent="0.25">
      <c r="A258" s="91">
        <v>190</v>
      </c>
      <c r="B258" s="91" t="s">
        <v>224</v>
      </c>
      <c r="C258" s="91" t="s">
        <v>238</v>
      </c>
      <c r="D258" s="91" t="s">
        <v>19</v>
      </c>
      <c r="E258" s="92">
        <v>66500</v>
      </c>
      <c r="F258" s="93">
        <f t="shared" si="12"/>
        <v>86450</v>
      </c>
      <c r="G258" s="7">
        <v>95</v>
      </c>
      <c r="H258" s="10">
        <f t="shared" si="13"/>
        <v>129.19999999999999</v>
      </c>
      <c r="I258" s="7">
        <v>5</v>
      </c>
      <c r="J258" s="11">
        <v>3025</v>
      </c>
      <c r="K258" s="11">
        <v>3500</v>
      </c>
      <c r="L258" s="33">
        <f t="shared" si="14"/>
        <v>475</v>
      </c>
      <c r="M258" s="7">
        <v>198</v>
      </c>
      <c r="N258" s="33" t="str">
        <f t="shared" si="15"/>
        <v/>
      </c>
    </row>
    <row r="259" spans="1:14" ht="15" customHeight="1" x14ac:dyDescent="0.25">
      <c r="A259" s="91">
        <v>191</v>
      </c>
      <c r="B259" s="91" t="s">
        <v>224</v>
      </c>
      <c r="C259" s="91" t="s">
        <v>237</v>
      </c>
      <c r="D259" s="91" t="s">
        <v>19</v>
      </c>
      <c r="E259" s="92">
        <v>67750</v>
      </c>
      <c r="F259" s="93">
        <f t="shared" si="12"/>
        <v>88075</v>
      </c>
      <c r="G259" s="7">
        <v>95</v>
      </c>
      <c r="H259" s="10">
        <f t="shared" si="13"/>
        <v>129.19999999999999</v>
      </c>
      <c r="I259" s="7">
        <v>5</v>
      </c>
      <c r="J259" s="11">
        <v>3025</v>
      </c>
      <c r="K259" s="11">
        <v>3500</v>
      </c>
      <c r="L259" s="33">
        <f t="shared" si="14"/>
        <v>475</v>
      </c>
      <c r="M259" s="7">
        <v>198</v>
      </c>
      <c r="N259" s="33" t="str">
        <f t="shared" si="15"/>
        <v/>
      </c>
    </row>
    <row r="260" spans="1:14" ht="15" customHeight="1" x14ac:dyDescent="0.25">
      <c r="A260" s="91">
        <v>192</v>
      </c>
      <c r="B260" s="91" t="s">
        <v>224</v>
      </c>
      <c r="C260" s="91" t="s">
        <v>239</v>
      </c>
      <c r="D260" s="91" t="s">
        <v>19</v>
      </c>
      <c r="E260" s="92">
        <v>67750</v>
      </c>
      <c r="F260" s="93">
        <f t="shared" si="12"/>
        <v>88075</v>
      </c>
      <c r="G260" s="7">
        <v>95</v>
      </c>
      <c r="H260" s="10">
        <f t="shared" si="13"/>
        <v>129.19999999999999</v>
      </c>
      <c r="I260" s="7">
        <v>4</v>
      </c>
      <c r="J260" s="11">
        <v>3005</v>
      </c>
      <c r="K260" s="11">
        <v>3500</v>
      </c>
      <c r="L260" s="33">
        <f t="shared" si="14"/>
        <v>495</v>
      </c>
      <c r="M260" s="7">
        <v>198</v>
      </c>
      <c r="N260" s="33" t="str">
        <f t="shared" si="15"/>
        <v/>
      </c>
    </row>
    <row r="261" spans="1:14" ht="15" customHeight="1" x14ac:dyDescent="0.25">
      <c r="A261" s="91">
        <v>193</v>
      </c>
      <c r="B261" s="91" t="s">
        <v>224</v>
      </c>
      <c r="C261" s="91" t="s">
        <v>244</v>
      </c>
      <c r="D261" s="91" t="s">
        <v>19</v>
      </c>
      <c r="E261" s="92">
        <v>69250</v>
      </c>
      <c r="F261" s="93">
        <f t="shared" si="12"/>
        <v>90025</v>
      </c>
      <c r="G261" s="7">
        <v>95</v>
      </c>
      <c r="H261" s="10">
        <f t="shared" si="13"/>
        <v>129.19999999999999</v>
      </c>
      <c r="I261" s="7">
        <v>5</v>
      </c>
      <c r="J261" s="11">
        <v>3125</v>
      </c>
      <c r="K261" s="11">
        <v>3500</v>
      </c>
      <c r="L261" s="33">
        <f t="shared" si="14"/>
        <v>375</v>
      </c>
      <c r="M261" s="7">
        <v>198</v>
      </c>
      <c r="N261" s="33" t="str">
        <f t="shared" si="15"/>
        <v/>
      </c>
    </row>
    <row r="262" spans="1:14" ht="15" customHeight="1" x14ac:dyDescent="0.25">
      <c r="A262" s="91">
        <v>194</v>
      </c>
      <c r="B262" s="91" t="s">
        <v>224</v>
      </c>
      <c r="C262" s="91" t="s">
        <v>240</v>
      </c>
      <c r="D262" s="91" t="s">
        <v>19</v>
      </c>
      <c r="E262" s="92">
        <v>69750</v>
      </c>
      <c r="F262" s="93">
        <f t="shared" si="12"/>
        <v>90675</v>
      </c>
      <c r="G262" s="7">
        <v>95</v>
      </c>
      <c r="H262" s="10">
        <f t="shared" si="13"/>
        <v>129.19999999999999</v>
      </c>
      <c r="I262" s="7">
        <v>5</v>
      </c>
      <c r="J262" s="11">
        <v>3065</v>
      </c>
      <c r="K262" s="11">
        <v>3500</v>
      </c>
      <c r="L262" s="33">
        <f t="shared" si="14"/>
        <v>435</v>
      </c>
      <c r="M262" s="7">
        <v>198</v>
      </c>
      <c r="N262" s="33" t="str">
        <f t="shared" si="15"/>
        <v/>
      </c>
    </row>
    <row r="263" spans="1:14" ht="15" customHeight="1" x14ac:dyDescent="0.25">
      <c r="A263" s="91">
        <v>195</v>
      </c>
      <c r="B263" s="91" t="s">
        <v>224</v>
      </c>
      <c r="C263" s="91" t="s">
        <v>241</v>
      </c>
      <c r="D263" s="91" t="s">
        <v>19</v>
      </c>
      <c r="E263" s="92">
        <v>69750</v>
      </c>
      <c r="F263" s="93">
        <f t="shared" ref="F263:F326" si="16">E263*$F$1</f>
        <v>90675</v>
      </c>
      <c r="G263" s="7">
        <v>95</v>
      </c>
      <c r="H263" s="10">
        <f t="shared" ref="H263:H326" si="17">G263/$E$2*$E$3</f>
        <v>129.19999999999999</v>
      </c>
      <c r="I263" s="7">
        <v>5</v>
      </c>
      <c r="J263" s="11">
        <v>3115</v>
      </c>
      <c r="K263" s="11">
        <v>3500</v>
      </c>
      <c r="L263" s="33">
        <f t="shared" ref="L263:L326" si="18">K263-J263</f>
        <v>385</v>
      </c>
      <c r="M263" s="7">
        <v>198</v>
      </c>
      <c r="N263" s="33" t="str">
        <f t="shared" ref="N263:N326" si="19">IF(M263&gt;=200,"sehr grosse Leute","")</f>
        <v/>
      </c>
    </row>
    <row r="264" spans="1:14" ht="15" customHeight="1" x14ac:dyDescent="0.25">
      <c r="A264" s="91">
        <v>162</v>
      </c>
      <c r="B264" s="91" t="s">
        <v>224</v>
      </c>
      <c r="C264" s="91" t="s">
        <v>245</v>
      </c>
      <c r="D264" s="91" t="s">
        <v>19</v>
      </c>
      <c r="E264" s="92">
        <v>70250</v>
      </c>
      <c r="F264" s="93">
        <f t="shared" si="16"/>
        <v>91325</v>
      </c>
      <c r="G264" s="7">
        <v>95</v>
      </c>
      <c r="H264" s="10">
        <f t="shared" si="17"/>
        <v>129.19999999999999</v>
      </c>
      <c r="I264" s="7">
        <v>5</v>
      </c>
      <c r="J264" s="11">
        <v>3215</v>
      </c>
      <c r="K264" s="11">
        <v>3500</v>
      </c>
      <c r="L264" s="33">
        <f t="shared" si="18"/>
        <v>285</v>
      </c>
      <c r="M264" s="7">
        <v>198</v>
      </c>
      <c r="N264" s="33" t="str">
        <f t="shared" si="19"/>
        <v/>
      </c>
    </row>
    <row r="265" spans="1:14" ht="15" customHeight="1" x14ac:dyDescent="0.25">
      <c r="A265" s="91">
        <v>165</v>
      </c>
      <c r="B265" s="91" t="s">
        <v>224</v>
      </c>
      <c r="C265" s="91" t="s">
        <v>246</v>
      </c>
      <c r="D265" s="91" t="s">
        <v>19</v>
      </c>
      <c r="E265" s="92">
        <v>70250</v>
      </c>
      <c r="F265" s="93">
        <f t="shared" si="16"/>
        <v>91325</v>
      </c>
      <c r="G265" s="7">
        <v>95</v>
      </c>
      <c r="H265" s="10">
        <f t="shared" si="17"/>
        <v>129.19999999999999</v>
      </c>
      <c r="I265" s="7">
        <v>5</v>
      </c>
      <c r="J265" s="11">
        <v>3285</v>
      </c>
      <c r="K265" s="11">
        <v>3850</v>
      </c>
      <c r="L265" s="33">
        <f t="shared" si="18"/>
        <v>565</v>
      </c>
      <c r="M265" s="7">
        <v>198</v>
      </c>
      <c r="N265" s="33" t="str">
        <f t="shared" si="19"/>
        <v/>
      </c>
    </row>
    <row r="266" spans="1:14" ht="15" customHeight="1" x14ac:dyDescent="0.25">
      <c r="A266" s="91">
        <v>163</v>
      </c>
      <c r="B266" s="91" t="s">
        <v>224</v>
      </c>
      <c r="C266" s="91" t="s">
        <v>242</v>
      </c>
      <c r="D266" s="91" t="s">
        <v>19</v>
      </c>
      <c r="E266" s="92">
        <v>70750</v>
      </c>
      <c r="F266" s="93">
        <f t="shared" si="16"/>
        <v>91975</v>
      </c>
      <c r="G266" s="7">
        <v>95</v>
      </c>
      <c r="H266" s="10">
        <f t="shared" si="17"/>
        <v>129.19999999999999</v>
      </c>
      <c r="I266" s="7">
        <v>5</v>
      </c>
      <c r="J266" s="11">
        <v>3085</v>
      </c>
      <c r="K266" s="11">
        <v>3500</v>
      </c>
      <c r="L266" s="33">
        <f t="shared" si="18"/>
        <v>415</v>
      </c>
      <c r="M266" s="7">
        <v>198</v>
      </c>
      <c r="N266" s="33" t="str">
        <f t="shared" si="19"/>
        <v/>
      </c>
    </row>
    <row r="267" spans="1:14" ht="15" customHeight="1" x14ac:dyDescent="0.25">
      <c r="A267" s="91">
        <v>164</v>
      </c>
      <c r="B267" s="91" t="s">
        <v>224</v>
      </c>
      <c r="C267" s="91" t="s">
        <v>243</v>
      </c>
      <c r="D267" s="91" t="s">
        <v>19</v>
      </c>
      <c r="E267" s="92">
        <v>71750</v>
      </c>
      <c r="F267" s="93">
        <f t="shared" si="16"/>
        <v>93275</v>
      </c>
      <c r="G267" s="7">
        <v>95</v>
      </c>
      <c r="H267" s="10">
        <f t="shared" si="17"/>
        <v>129.19999999999999</v>
      </c>
      <c r="I267" s="7">
        <v>5</v>
      </c>
      <c r="J267" s="11">
        <v>3140</v>
      </c>
      <c r="K267" s="11">
        <v>3500</v>
      </c>
      <c r="L267" s="33">
        <f t="shared" si="18"/>
        <v>360</v>
      </c>
      <c r="M267" s="7">
        <v>198</v>
      </c>
      <c r="N267" s="33" t="str">
        <f t="shared" si="19"/>
        <v/>
      </c>
    </row>
    <row r="268" spans="1:14" ht="15" customHeight="1" x14ac:dyDescent="0.25">
      <c r="A268" s="91">
        <v>125</v>
      </c>
      <c r="B268" s="91" t="s">
        <v>12</v>
      </c>
      <c r="C268" s="91" t="s">
        <v>48</v>
      </c>
      <c r="D268" s="91" t="s">
        <v>19</v>
      </c>
      <c r="E268" s="92">
        <v>61980</v>
      </c>
      <c r="F268" s="93">
        <f t="shared" si="16"/>
        <v>80574</v>
      </c>
      <c r="G268" s="7">
        <v>96</v>
      </c>
      <c r="H268" s="10">
        <f t="shared" si="17"/>
        <v>130.56</v>
      </c>
      <c r="I268" s="8">
        <v>4</v>
      </c>
      <c r="J268" s="11">
        <v>3045</v>
      </c>
      <c r="K268" s="11">
        <v>3500</v>
      </c>
      <c r="L268" s="33">
        <f t="shared" si="18"/>
        <v>455</v>
      </c>
      <c r="M268" s="8">
        <v>200</v>
      </c>
      <c r="N268" s="33" t="str">
        <f t="shared" si="19"/>
        <v>sehr grosse Leute</v>
      </c>
    </row>
    <row r="269" spans="1:14" ht="15" customHeight="1" x14ac:dyDescent="0.25">
      <c r="A269" s="91">
        <v>24</v>
      </c>
      <c r="B269" s="91" t="s">
        <v>176</v>
      </c>
      <c r="C269" s="91" t="s">
        <v>181</v>
      </c>
      <c r="D269" s="91" t="s">
        <v>19</v>
      </c>
      <c r="E269" s="92">
        <v>63290</v>
      </c>
      <c r="F269" s="93">
        <f t="shared" si="16"/>
        <v>82277</v>
      </c>
      <c r="G269" s="7">
        <v>96</v>
      </c>
      <c r="H269" s="10">
        <f t="shared" si="17"/>
        <v>130.56</v>
      </c>
      <c r="I269" s="7">
        <v>4</v>
      </c>
      <c r="J269" s="11">
        <v>3020</v>
      </c>
      <c r="K269" s="11">
        <v>3500</v>
      </c>
      <c r="L269" s="33">
        <f t="shared" si="18"/>
        <v>480</v>
      </c>
      <c r="M269" s="7">
        <v>198</v>
      </c>
      <c r="N269" s="33" t="str">
        <f t="shared" si="19"/>
        <v/>
      </c>
    </row>
    <row r="270" spans="1:14" ht="15" customHeight="1" x14ac:dyDescent="0.25">
      <c r="A270" s="91">
        <v>121</v>
      </c>
      <c r="B270" s="91" t="s">
        <v>176</v>
      </c>
      <c r="C270" s="91" t="s">
        <v>179</v>
      </c>
      <c r="D270" s="91" t="s">
        <v>19</v>
      </c>
      <c r="E270" s="92">
        <v>63290</v>
      </c>
      <c r="F270" s="93">
        <f t="shared" si="16"/>
        <v>82277</v>
      </c>
      <c r="G270" s="7">
        <v>96</v>
      </c>
      <c r="H270" s="10">
        <f t="shared" si="17"/>
        <v>130.56</v>
      </c>
      <c r="I270" s="7">
        <v>4</v>
      </c>
      <c r="J270" s="11">
        <v>3040</v>
      </c>
      <c r="K270" s="11">
        <v>3500</v>
      </c>
      <c r="L270" s="33">
        <f t="shared" si="18"/>
        <v>460</v>
      </c>
      <c r="M270" s="7">
        <v>198</v>
      </c>
      <c r="N270" s="33" t="str">
        <f t="shared" si="19"/>
        <v/>
      </c>
    </row>
    <row r="271" spans="1:14" ht="15" customHeight="1" x14ac:dyDescent="0.25">
      <c r="A271" s="91">
        <v>122</v>
      </c>
      <c r="B271" s="91" t="s">
        <v>176</v>
      </c>
      <c r="C271" s="91" t="s">
        <v>180</v>
      </c>
      <c r="D271" s="91" t="s">
        <v>19</v>
      </c>
      <c r="E271" s="92">
        <v>63290</v>
      </c>
      <c r="F271" s="93">
        <f t="shared" si="16"/>
        <v>82277</v>
      </c>
      <c r="G271" s="7">
        <v>96</v>
      </c>
      <c r="H271" s="10">
        <f t="shared" si="17"/>
        <v>130.56</v>
      </c>
      <c r="I271" s="7">
        <v>4</v>
      </c>
      <c r="J271" s="11">
        <v>3070</v>
      </c>
      <c r="K271" s="11">
        <v>3500</v>
      </c>
      <c r="L271" s="33">
        <f t="shared" si="18"/>
        <v>430</v>
      </c>
      <c r="M271" s="7">
        <v>198</v>
      </c>
      <c r="N271" s="33" t="str">
        <f t="shared" si="19"/>
        <v/>
      </c>
    </row>
    <row r="272" spans="1:14" ht="15" customHeight="1" x14ac:dyDescent="0.25">
      <c r="A272" s="91">
        <v>126</v>
      </c>
      <c r="B272" s="91" t="s">
        <v>12</v>
      </c>
      <c r="C272" s="91" t="s">
        <v>50</v>
      </c>
      <c r="D272" s="91" t="s">
        <v>19</v>
      </c>
      <c r="E272" s="92">
        <v>64600</v>
      </c>
      <c r="F272" s="93">
        <f t="shared" si="16"/>
        <v>83980</v>
      </c>
      <c r="G272" s="7">
        <v>96</v>
      </c>
      <c r="H272" s="10">
        <f t="shared" si="17"/>
        <v>130.56</v>
      </c>
      <c r="I272" s="8">
        <v>4</v>
      </c>
      <c r="J272" s="11">
        <v>3090</v>
      </c>
      <c r="K272" s="11">
        <v>3500</v>
      </c>
      <c r="L272" s="33">
        <f t="shared" si="18"/>
        <v>410</v>
      </c>
      <c r="M272" s="8">
        <v>200</v>
      </c>
      <c r="N272" s="33" t="str">
        <f t="shared" si="19"/>
        <v>sehr grosse Leute</v>
      </c>
    </row>
    <row r="273" spans="1:14" ht="15" customHeight="1" x14ac:dyDescent="0.25">
      <c r="A273" s="91">
        <v>222</v>
      </c>
      <c r="B273" s="91" t="s">
        <v>176</v>
      </c>
      <c r="C273" s="91" t="s">
        <v>183</v>
      </c>
      <c r="D273" s="91" t="s">
        <v>19</v>
      </c>
      <c r="E273" s="92">
        <v>65290</v>
      </c>
      <c r="F273" s="93">
        <f t="shared" si="16"/>
        <v>84877</v>
      </c>
      <c r="G273" s="7">
        <v>96</v>
      </c>
      <c r="H273" s="10">
        <f t="shared" si="17"/>
        <v>130.56</v>
      </c>
      <c r="I273" s="7">
        <v>4</v>
      </c>
      <c r="J273" s="11">
        <v>3160</v>
      </c>
      <c r="K273" s="11">
        <v>4250</v>
      </c>
      <c r="L273" s="33">
        <f t="shared" si="18"/>
        <v>1090</v>
      </c>
      <c r="M273" s="7">
        <v>198</v>
      </c>
      <c r="N273" s="33" t="str">
        <f t="shared" si="19"/>
        <v/>
      </c>
    </row>
    <row r="274" spans="1:14" ht="15" customHeight="1" x14ac:dyDescent="0.25">
      <c r="A274" s="91">
        <v>223</v>
      </c>
      <c r="B274" s="91" t="s">
        <v>176</v>
      </c>
      <c r="C274" s="91" t="s">
        <v>184</v>
      </c>
      <c r="D274" s="91" t="s">
        <v>19</v>
      </c>
      <c r="E274" s="92">
        <v>66290</v>
      </c>
      <c r="F274" s="93">
        <f t="shared" si="16"/>
        <v>86177</v>
      </c>
      <c r="G274" s="7">
        <v>96</v>
      </c>
      <c r="H274" s="10">
        <f t="shared" si="17"/>
        <v>130.56</v>
      </c>
      <c r="I274" s="7">
        <v>4</v>
      </c>
      <c r="J274" s="11">
        <v>3160</v>
      </c>
      <c r="K274" s="11">
        <v>4250</v>
      </c>
      <c r="L274" s="33">
        <f t="shared" si="18"/>
        <v>1090</v>
      </c>
      <c r="M274" s="7">
        <v>198</v>
      </c>
      <c r="N274" s="33" t="str">
        <f t="shared" si="19"/>
        <v/>
      </c>
    </row>
    <row r="275" spans="1:14" ht="15" customHeight="1" x14ac:dyDescent="0.25">
      <c r="A275" s="91">
        <v>127</v>
      </c>
      <c r="B275" s="91" t="s">
        <v>12</v>
      </c>
      <c r="C275" s="91" t="s">
        <v>49</v>
      </c>
      <c r="D275" s="91" t="s">
        <v>19</v>
      </c>
      <c r="E275" s="92">
        <v>66700</v>
      </c>
      <c r="F275" s="93">
        <f t="shared" si="16"/>
        <v>86710</v>
      </c>
      <c r="G275" s="7">
        <v>96</v>
      </c>
      <c r="H275" s="10">
        <f t="shared" si="17"/>
        <v>130.56</v>
      </c>
      <c r="I275" s="8">
        <v>4</v>
      </c>
      <c r="J275" s="11">
        <v>3155</v>
      </c>
      <c r="K275" s="11">
        <v>3500</v>
      </c>
      <c r="L275" s="33">
        <f t="shared" si="18"/>
        <v>345</v>
      </c>
      <c r="M275" s="8">
        <v>200</v>
      </c>
      <c r="N275" s="33" t="str">
        <f t="shared" si="19"/>
        <v>sehr grosse Leute</v>
      </c>
    </row>
    <row r="276" spans="1:14" ht="15" customHeight="1" x14ac:dyDescent="0.25">
      <c r="A276" s="91">
        <v>224</v>
      </c>
      <c r="B276" s="91" t="s">
        <v>176</v>
      </c>
      <c r="C276" s="91" t="s">
        <v>177</v>
      </c>
      <c r="D276" s="91" t="s">
        <v>19</v>
      </c>
      <c r="E276" s="92">
        <v>44990</v>
      </c>
      <c r="F276" s="93">
        <f t="shared" si="16"/>
        <v>58487</v>
      </c>
      <c r="G276" s="7">
        <v>103</v>
      </c>
      <c r="H276" s="10">
        <f t="shared" si="17"/>
        <v>140.08000000000001</v>
      </c>
      <c r="I276" s="7">
        <v>4</v>
      </c>
      <c r="J276" s="11">
        <v>2776</v>
      </c>
      <c r="K276" s="11">
        <v>3500</v>
      </c>
      <c r="L276" s="33">
        <f t="shared" si="18"/>
        <v>724</v>
      </c>
      <c r="M276" s="7">
        <v>190</v>
      </c>
      <c r="N276" s="33" t="str">
        <f t="shared" si="19"/>
        <v/>
      </c>
    </row>
    <row r="277" spans="1:14" ht="15" customHeight="1" x14ac:dyDescent="0.25">
      <c r="A277" s="91">
        <v>248</v>
      </c>
      <c r="B277" s="91" t="s">
        <v>176</v>
      </c>
      <c r="C277" s="91" t="s">
        <v>178</v>
      </c>
      <c r="D277" s="91" t="s">
        <v>19</v>
      </c>
      <c r="E277" s="92">
        <v>46990</v>
      </c>
      <c r="F277" s="93">
        <f t="shared" si="16"/>
        <v>61087</v>
      </c>
      <c r="G277" s="7">
        <v>103</v>
      </c>
      <c r="H277" s="10">
        <f t="shared" si="17"/>
        <v>140.08000000000001</v>
      </c>
      <c r="I277" s="7">
        <v>4</v>
      </c>
      <c r="J277" s="11">
        <v>2866</v>
      </c>
      <c r="K277" s="11">
        <v>3500</v>
      </c>
      <c r="L277" s="33">
        <f t="shared" si="18"/>
        <v>634</v>
      </c>
      <c r="M277" s="7">
        <v>190</v>
      </c>
      <c r="N277" s="33" t="str">
        <f t="shared" si="19"/>
        <v/>
      </c>
    </row>
    <row r="278" spans="1:14" ht="15" customHeight="1" x14ac:dyDescent="0.25">
      <c r="A278" s="91">
        <v>128</v>
      </c>
      <c r="B278" s="91" t="s">
        <v>12</v>
      </c>
      <c r="C278" s="91" t="s">
        <v>51</v>
      </c>
      <c r="D278" s="91" t="s">
        <v>19</v>
      </c>
      <c r="E278" s="92">
        <v>73710</v>
      </c>
      <c r="F278" s="93">
        <f t="shared" si="16"/>
        <v>95823</v>
      </c>
      <c r="G278" s="7">
        <v>109</v>
      </c>
      <c r="H278" s="10">
        <f t="shared" si="17"/>
        <v>148.24</v>
      </c>
      <c r="I278" s="8">
        <v>4</v>
      </c>
      <c r="J278" s="11">
        <v>3850</v>
      </c>
      <c r="K278" s="11">
        <v>5000</v>
      </c>
      <c r="L278" s="33">
        <f t="shared" si="18"/>
        <v>1150</v>
      </c>
      <c r="M278" s="8">
        <v>200</v>
      </c>
      <c r="N278" s="33" t="str">
        <f t="shared" si="19"/>
        <v>sehr grosse Leute</v>
      </c>
    </row>
    <row r="279" spans="1:14" ht="15" customHeight="1" thickBot="1" x14ac:dyDescent="0.3">
      <c r="B279" s="80"/>
      <c r="E279" s="96"/>
      <c r="F279" s="96"/>
      <c r="I279" s="5"/>
      <c r="J279" s="5"/>
      <c r="K279" s="5"/>
      <c r="L279" s="5"/>
      <c r="M279" s="5"/>
      <c r="N279" s="5"/>
    </row>
    <row r="280" spans="1:14" ht="15" customHeight="1" x14ac:dyDescent="0.25">
      <c r="B280" s="80"/>
      <c r="D280" s="98" t="s">
        <v>315</v>
      </c>
      <c r="E280" s="99">
        <v>10990</v>
      </c>
      <c r="F280" s="96"/>
      <c r="I280" s="3"/>
      <c r="J280" s="3"/>
      <c r="K280" s="3"/>
      <c r="L280" s="3"/>
      <c r="M280" s="3"/>
      <c r="N280" s="5"/>
    </row>
    <row r="281" spans="1:14" ht="15" customHeight="1" x14ac:dyDescent="0.25">
      <c r="D281" s="98" t="s">
        <v>316</v>
      </c>
      <c r="E281" s="93">
        <f>MAX(E7:E278)</f>
        <v>171049</v>
      </c>
    </row>
  </sheetData>
  <sortState ref="A7:N278">
    <sortCondition ref="D7:D278"/>
    <sortCondition ref="G7:G278"/>
    <sortCondition ref="E7:E278"/>
  </sortState>
  <conditionalFormatting sqref="I7:I278">
    <cfRule type="cellIs" dxfId="0" priority="1" operator="greaterThan">
      <formula>5.5</formula>
    </cfRule>
  </conditionalFormatting>
  <pageMargins left="0.70866141732283472" right="0.70866141732283472" top="0.78740157480314965" bottom="0.78740157480314965" header="0.31496062992125984" footer="0.31496062992125984"/>
  <pageSetup paperSize="9" scale="73" fitToHeight="10" orientation="landscape" r:id="rId1"/>
  <headerFooter>
    <oddHeader>&amp;C&amp;24&amp;K00B050Reisemobile 2014/15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273"/>
  <sheetViews>
    <sheetView workbookViewId="0">
      <pane xSplit="3" ySplit="1" topLeftCell="D2" activePane="bottomRight" state="frozen"/>
      <selection pane="topRight" activeCell="C1" sqref="C1"/>
      <selection pane="bottomLeft" activeCell="A4" sqref="A4"/>
      <selection pane="bottomRight" activeCell="D14" sqref="D14"/>
    </sheetView>
  </sheetViews>
  <sheetFormatPr baseColWidth="10" defaultColWidth="11.42578125" defaultRowHeight="15" customHeight="1" x14ac:dyDescent="0.2"/>
  <cols>
    <col min="1" max="1" width="6.7109375" style="12" bestFit="1" customWidth="1"/>
    <col min="2" max="2" width="8.85546875" style="2" bestFit="1" customWidth="1"/>
    <col min="3" max="3" width="22.42578125" style="2" bestFit="1" customWidth="1"/>
    <col min="4" max="4" width="15.85546875" style="2" bestFit="1" customWidth="1"/>
    <col min="5" max="5" width="11.140625" style="4" bestFit="1" customWidth="1"/>
    <col min="6" max="6" width="8.7109375" style="4" bestFit="1" customWidth="1"/>
    <col min="7" max="7" width="8.5703125" style="4" bestFit="1" customWidth="1"/>
    <col min="8" max="8" width="10.5703125" style="4" bestFit="1" customWidth="1"/>
    <col min="9" max="9" width="42.28515625" style="4" bestFit="1" customWidth="1"/>
    <col min="10" max="10" width="11" style="4" bestFit="1" customWidth="1"/>
    <col min="11" max="11" width="12.5703125" style="4" bestFit="1" customWidth="1"/>
    <col min="12" max="12" width="9.7109375" style="4" bestFit="1" customWidth="1"/>
    <col min="13" max="13" width="6.7109375" style="4" bestFit="1" customWidth="1"/>
    <col min="14" max="16384" width="11.42578125" style="2"/>
  </cols>
  <sheetData>
    <row r="1" spans="1:13" s="1" customFormat="1" ht="12.75" x14ac:dyDescent="0.2">
      <c r="A1" s="29" t="s">
        <v>319</v>
      </c>
      <c r="B1" s="29" t="s">
        <v>0</v>
      </c>
      <c r="C1" s="29" t="s">
        <v>1</v>
      </c>
      <c r="D1" s="29" t="s">
        <v>2</v>
      </c>
      <c r="E1" s="30" t="s">
        <v>4</v>
      </c>
      <c r="F1" s="30" t="s">
        <v>5</v>
      </c>
      <c r="G1" s="30" t="s">
        <v>332</v>
      </c>
      <c r="H1" s="30" t="s">
        <v>6</v>
      </c>
      <c r="I1" s="30" t="s">
        <v>333</v>
      </c>
      <c r="J1" s="30" t="s">
        <v>331</v>
      </c>
      <c r="K1" s="30" t="s">
        <v>9</v>
      </c>
      <c r="L1" s="30" t="s">
        <v>10</v>
      </c>
      <c r="M1" s="29" t="s">
        <v>11</v>
      </c>
    </row>
    <row r="2" spans="1:13" ht="15" hidden="1" customHeight="1" x14ac:dyDescent="0.2">
      <c r="A2" s="6">
        <v>1</v>
      </c>
      <c r="B2" s="6" t="s">
        <v>12</v>
      </c>
      <c r="C2" s="6" t="s">
        <v>71</v>
      </c>
      <c r="D2" s="6" t="s">
        <v>53</v>
      </c>
      <c r="E2" s="23">
        <v>120</v>
      </c>
      <c r="F2" s="23">
        <v>120</v>
      </c>
      <c r="G2" s="22">
        <v>4600</v>
      </c>
      <c r="H2" s="7" t="s">
        <v>40</v>
      </c>
      <c r="I2" s="7" t="s">
        <v>32</v>
      </c>
      <c r="J2" s="25">
        <v>4255</v>
      </c>
      <c r="K2" s="25">
        <v>5000</v>
      </c>
      <c r="L2" s="26">
        <v>211</v>
      </c>
      <c r="M2" s="27">
        <v>900</v>
      </c>
    </row>
    <row r="3" spans="1:13" ht="15" hidden="1" customHeight="1" x14ac:dyDescent="0.2">
      <c r="A3" s="6">
        <v>2</v>
      </c>
      <c r="B3" s="6" t="s">
        <v>12</v>
      </c>
      <c r="C3" s="6" t="s">
        <v>59</v>
      </c>
      <c r="D3" s="6" t="s">
        <v>53</v>
      </c>
      <c r="E3" s="23">
        <v>120</v>
      </c>
      <c r="F3" s="23">
        <v>90</v>
      </c>
      <c r="G3" s="22">
        <v>4035</v>
      </c>
      <c r="H3" s="7" t="s">
        <v>40</v>
      </c>
      <c r="I3" s="7" t="s">
        <v>22</v>
      </c>
      <c r="J3" s="25">
        <v>3090</v>
      </c>
      <c r="K3" s="25">
        <v>3500</v>
      </c>
      <c r="L3" s="26">
        <v>195</v>
      </c>
      <c r="M3" s="27">
        <v>745</v>
      </c>
    </row>
    <row r="4" spans="1:13" ht="15" hidden="1" customHeight="1" x14ac:dyDescent="0.2">
      <c r="A4" s="6">
        <v>3</v>
      </c>
      <c r="B4" s="6" t="s">
        <v>12</v>
      </c>
      <c r="C4" s="6" t="s">
        <v>60</v>
      </c>
      <c r="D4" s="6" t="s">
        <v>53</v>
      </c>
      <c r="E4" s="23">
        <v>120</v>
      </c>
      <c r="F4" s="23">
        <v>90</v>
      </c>
      <c r="G4" s="22">
        <v>4035</v>
      </c>
      <c r="H4" s="7" t="s">
        <v>15</v>
      </c>
      <c r="I4" s="7" t="s">
        <v>32</v>
      </c>
      <c r="J4" s="25">
        <v>3050</v>
      </c>
      <c r="K4" s="25">
        <v>3500</v>
      </c>
      <c r="L4" s="26">
        <v>193</v>
      </c>
      <c r="M4" s="27">
        <v>710</v>
      </c>
    </row>
    <row r="5" spans="1:13" ht="15" hidden="1" customHeight="1" x14ac:dyDescent="0.2">
      <c r="A5" s="6">
        <v>4</v>
      </c>
      <c r="B5" s="6" t="s">
        <v>12</v>
      </c>
      <c r="C5" s="6" t="s">
        <v>70</v>
      </c>
      <c r="D5" s="6" t="s">
        <v>53</v>
      </c>
      <c r="E5" s="23">
        <v>120</v>
      </c>
      <c r="F5" s="23">
        <v>120</v>
      </c>
      <c r="G5" s="22">
        <v>4700</v>
      </c>
      <c r="H5" s="7" t="s">
        <v>40</v>
      </c>
      <c r="I5" s="7" t="s">
        <v>32</v>
      </c>
      <c r="J5" s="25">
        <v>3790</v>
      </c>
      <c r="K5" s="25">
        <v>4500</v>
      </c>
      <c r="L5" s="26">
        <v>211</v>
      </c>
      <c r="M5" s="27">
        <v>842</v>
      </c>
    </row>
    <row r="6" spans="1:13" ht="15" hidden="1" customHeight="1" x14ac:dyDescent="0.2">
      <c r="A6" s="6">
        <v>5</v>
      </c>
      <c r="B6" s="6" t="s">
        <v>224</v>
      </c>
      <c r="C6" s="6" t="s">
        <v>258</v>
      </c>
      <c r="D6" s="6" t="s">
        <v>53</v>
      </c>
      <c r="E6" s="23">
        <v>235</v>
      </c>
      <c r="F6" s="23">
        <v>200</v>
      </c>
      <c r="G6" s="21">
        <v>4350</v>
      </c>
      <c r="H6" s="7" t="s">
        <v>40</v>
      </c>
      <c r="I6" s="7" t="s">
        <v>56</v>
      </c>
      <c r="J6" s="25">
        <v>3994</v>
      </c>
      <c r="K6" s="25">
        <v>5400</v>
      </c>
      <c r="L6" s="26">
        <v>198</v>
      </c>
      <c r="M6" s="27">
        <v>812</v>
      </c>
    </row>
    <row r="7" spans="1:13" ht="15" hidden="1" customHeight="1" x14ac:dyDescent="0.2">
      <c r="A7" s="6">
        <v>6</v>
      </c>
      <c r="B7" s="6" t="s">
        <v>224</v>
      </c>
      <c r="C7" s="6" t="s">
        <v>236</v>
      </c>
      <c r="D7" s="6" t="s">
        <v>19</v>
      </c>
      <c r="E7" s="23">
        <v>115</v>
      </c>
      <c r="F7" s="23">
        <v>110</v>
      </c>
      <c r="G7" s="21">
        <v>3400</v>
      </c>
      <c r="H7" s="7" t="s">
        <v>15</v>
      </c>
      <c r="I7" s="7" t="s">
        <v>56</v>
      </c>
      <c r="J7" s="25">
        <v>2925</v>
      </c>
      <c r="K7" s="25">
        <v>3500</v>
      </c>
      <c r="L7" s="26">
        <v>198</v>
      </c>
      <c r="M7" s="27">
        <v>630</v>
      </c>
    </row>
    <row r="8" spans="1:13" ht="15" hidden="1" customHeight="1" x14ac:dyDescent="0.2">
      <c r="A8" s="6">
        <v>7</v>
      </c>
      <c r="B8" s="6" t="s">
        <v>224</v>
      </c>
      <c r="C8" s="6" t="s">
        <v>261</v>
      </c>
      <c r="D8" s="6" t="s">
        <v>53</v>
      </c>
      <c r="E8" s="23">
        <v>265</v>
      </c>
      <c r="F8" s="23">
        <v>205</v>
      </c>
      <c r="G8" s="21">
        <v>4750</v>
      </c>
      <c r="H8" s="7" t="s">
        <v>40</v>
      </c>
      <c r="I8" s="7" t="s">
        <v>32</v>
      </c>
      <c r="J8" s="25">
        <v>4565</v>
      </c>
      <c r="K8" s="25">
        <v>6500</v>
      </c>
      <c r="L8" s="26">
        <v>198</v>
      </c>
      <c r="M8" s="27">
        <v>840</v>
      </c>
    </row>
    <row r="9" spans="1:13" ht="15" hidden="1" customHeight="1" x14ac:dyDescent="0.2">
      <c r="A9" s="6">
        <v>8</v>
      </c>
      <c r="B9" s="6" t="s">
        <v>224</v>
      </c>
      <c r="C9" s="6" t="s">
        <v>262</v>
      </c>
      <c r="D9" s="6" t="s">
        <v>53</v>
      </c>
      <c r="E9" s="23">
        <v>265</v>
      </c>
      <c r="F9" s="23">
        <v>205</v>
      </c>
      <c r="G9" s="21">
        <v>4750</v>
      </c>
      <c r="H9" s="7" t="s">
        <v>40</v>
      </c>
      <c r="I9" s="7" t="s">
        <v>32</v>
      </c>
      <c r="J9" s="25">
        <v>4675</v>
      </c>
      <c r="K9" s="25">
        <v>6500</v>
      </c>
      <c r="L9" s="26">
        <v>198</v>
      </c>
      <c r="M9" s="27">
        <v>872</v>
      </c>
    </row>
    <row r="10" spans="1:13" ht="15" hidden="1" customHeight="1" x14ac:dyDescent="0.2">
      <c r="A10" s="6">
        <v>9</v>
      </c>
      <c r="B10" s="6" t="s">
        <v>108</v>
      </c>
      <c r="C10" s="6" t="s">
        <v>115</v>
      </c>
      <c r="D10" s="6" t="s">
        <v>53</v>
      </c>
      <c r="E10" s="23">
        <v>114</v>
      </c>
      <c r="F10" s="23">
        <v>90</v>
      </c>
      <c r="G10" s="21">
        <v>3450</v>
      </c>
      <c r="H10" s="7" t="s">
        <v>15</v>
      </c>
      <c r="I10" s="7" t="s">
        <v>16</v>
      </c>
      <c r="J10" s="25">
        <v>2650</v>
      </c>
      <c r="K10" s="25">
        <v>3499</v>
      </c>
      <c r="L10" s="26">
        <v>190</v>
      </c>
      <c r="M10" s="27">
        <v>600</v>
      </c>
    </row>
    <row r="11" spans="1:13" ht="15" hidden="1" customHeight="1" x14ac:dyDescent="0.2">
      <c r="A11" s="6">
        <v>10</v>
      </c>
      <c r="B11" s="6" t="s">
        <v>108</v>
      </c>
      <c r="C11" s="6" t="s">
        <v>116</v>
      </c>
      <c r="D11" s="6" t="s">
        <v>53</v>
      </c>
      <c r="E11" s="23">
        <v>114</v>
      </c>
      <c r="F11" s="23">
        <v>90</v>
      </c>
      <c r="G11" s="21">
        <v>3450</v>
      </c>
      <c r="H11" s="7" t="s">
        <v>15</v>
      </c>
      <c r="I11" s="7" t="s">
        <v>16</v>
      </c>
      <c r="J11" s="25">
        <v>2650</v>
      </c>
      <c r="K11" s="25">
        <v>3499</v>
      </c>
      <c r="L11" s="26">
        <v>190</v>
      </c>
      <c r="M11" s="27">
        <v>600</v>
      </c>
    </row>
    <row r="12" spans="1:13" ht="15" hidden="1" customHeight="1" x14ac:dyDescent="0.2">
      <c r="A12" s="6">
        <v>11</v>
      </c>
      <c r="B12" s="6" t="s">
        <v>108</v>
      </c>
      <c r="C12" s="6" t="s">
        <v>304</v>
      </c>
      <c r="D12" s="6" t="s">
        <v>53</v>
      </c>
      <c r="E12" s="23">
        <v>230</v>
      </c>
      <c r="F12" s="23">
        <v>222</v>
      </c>
      <c r="G12" s="21">
        <v>4750</v>
      </c>
      <c r="H12" s="7" t="s">
        <v>40</v>
      </c>
      <c r="I12" s="7" t="s">
        <v>79</v>
      </c>
      <c r="J12" s="25">
        <v>5190</v>
      </c>
      <c r="K12" s="25">
        <v>7000</v>
      </c>
      <c r="L12" s="26">
        <v>211</v>
      </c>
      <c r="M12" s="27">
        <v>908</v>
      </c>
    </row>
    <row r="13" spans="1:13" ht="15" hidden="1" customHeight="1" x14ac:dyDescent="0.2">
      <c r="A13" s="6">
        <v>12</v>
      </c>
      <c r="B13" s="6" t="s">
        <v>108</v>
      </c>
      <c r="C13" s="6" t="s">
        <v>303</v>
      </c>
      <c r="D13" s="6" t="s">
        <v>53</v>
      </c>
      <c r="E13" s="23">
        <v>230</v>
      </c>
      <c r="F13" s="23">
        <v>222</v>
      </c>
      <c r="G13" s="21">
        <v>4750</v>
      </c>
      <c r="H13" s="7" t="s">
        <v>40</v>
      </c>
      <c r="I13" s="7" t="s">
        <v>32</v>
      </c>
      <c r="J13" s="25">
        <v>5190</v>
      </c>
      <c r="K13" s="25">
        <v>7000</v>
      </c>
      <c r="L13" s="26">
        <v>211</v>
      </c>
      <c r="M13" s="27">
        <v>908</v>
      </c>
    </row>
    <row r="14" spans="1:13" ht="15" customHeight="1" x14ac:dyDescent="0.2">
      <c r="A14" s="6">
        <v>13</v>
      </c>
      <c r="B14" s="6" t="s">
        <v>108</v>
      </c>
      <c r="C14" s="6" t="s">
        <v>128</v>
      </c>
      <c r="D14" s="6" t="s">
        <v>75</v>
      </c>
      <c r="E14" s="23">
        <v>102</v>
      </c>
      <c r="F14" s="23">
        <v>95</v>
      </c>
      <c r="G14" s="21">
        <v>4040</v>
      </c>
      <c r="H14" s="7" t="s">
        <v>15</v>
      </c>
      <c r="I14" s="7" t="s">
        <v>35</v>
      </c>
      <c r="J14" s="25">
        <v>2735</v>
      </c>
      <c r="K14" s="25">
        <v>3499</v>
      </c>
      <c r="L14" s="26">
        <v>198</v>
      </c>
      <c r="M14" s="27">
        <v>647</v>
      </c>
    </row>
    <row r="15" spans="1:13" ht="15" hidden="1" customHeight="1" x14ac:dyDescent="0.2">
      <c r="A15" s="6">
        <v>14</v>
      </c>
      <c r="B15" s="6" t="s">
        <v>108</v>
      </c>
      <c r="C15" s="6" t="s">
        <v>117</v>
      </c>
      <c r="D15" s="6" t="s">
        <v>53</v>
      </c>
      <c r="E15" s="23">
        <v>114</v>
      </c>
      <c r="F15" s="23">
        <v>90</v>
      </c>
      <c r="G15" s="21">
        <v>3450</v>
      </c>
      <c r="H15" s="7" t="s">
        <v>15</v>
      </c>
      <c r="I15" s="7" t="s">
        <v>16</v>
      </c>
      <c r="J15" s="25">
        <v>2690</v>
      </c>
      <c r="K15" s="25">
        <v>3499</v>
      </c>
      <c r="L15" s="26">
        <v>190</v>
      </c>
      <c r="M15" s="27">
        <v>675</v>
      </c>
    </row>
    <row r="16" spans="1:13" ht="15" hidden="1" customHeight="1" x14ac:dyDescent="0.2">
      <c r="A16" s="6">
        <v>15</v>
      </c>
      <c r="B16" s="6" t="s">
        <v>108</v>
      </c>
      <c r="C16" s="6" t="s">
        <v>120</v>
      </c>
      <c r="D16" s="6" t="s">
        <v>53</v>
      </c>
      <c r="E16" s="23">
        <v>114</v>
      </c>
      <c r="F16" s="23">
        <v>90</v>
      </c>
      <c r="G16" s="21">
        <v>3450</v>
      </c>
      <c r="H16" s="7" t="s">
        <v>15</v>
      </c>
      <c r="I16" s="7" t="s">
        <v>16</v>
      </c>
      <c r="J16" s="25">
        <v>2730</v>
      </c>
      <c r="K16" s="25">
        <v>3499</v>
      </c>
      <c r="L16" s="26">
        <v>190</v>
      </c>
      <c r="M16" s="27">
        <v>630</v>
      </c>
    </row>
    <row r="17" spans="1:13" ht="15" hidden="1" customHeight="1" x14ac:dyDescent="0.2">
      <c r="A17" s="6">
        <v>16</v>
      </c>
      <c r="B17" s="6" t="s">
        <v>108</v>
      </c>
      <c r="C17" s="6" t="s">
        <v>143</v>
      </c>
      <c r="D17" s="6" t="s">
        <v>53</v>
      </c>
      <c r="E17" s="23">
        <v>125</v>
      </c>
      <c r="F17" s="23">
        <v>90</v>
      </c>
      <c r="G17" s="21">
        <v>3800</v>
      </c>
      <c r="H17" s="7" t="s">
        <v>15</v>
      </c>
      <c r="I17" s="7" t="s">
        <v>16</v>
      </c>
      <c r="J17" s="25">
        <v>2895</v>
      </c>
      <c r="K17" s="25">
        <v>3499</v>
      </c>
      <c r="L17" s="26">
        <v>198</v>
      </c>
      <c r="M17" s="27">
        <v>630</v>
      </c>
    </row>
    <row r="18" spans="1:13" ht="15" customHeight="1" x14ac:dyDescent="0.2">
      <c r="A18" s="6">
        <v>17</v>
      </c>
      <c r="B18" s="6" t="s">
        <v>108</v>
      </c>
      <c r="C18" s="6" t="s">
        <v>129</v>
      </c>
      <c r="D18" s="6" t="s">
        <v>75</v>
      </c>
      <c r="E18" s="23">
        <v>102</v>
      </c>
      <c r="F18" s="23">
        <v>95</v>
      </c>
      <c r="G18" s="21">
        <v>3800</v>
      </c>
      <c r="H18" s="7" t="s">
        <v>15</v>
      </c>
      <c r="I18" s="7" t="s">
        <v>130</v>
      </c>
      <c r="J18" s="25">
        <v>2812</v>
      </c>
      <c r="K18" s="25">
        <v>3499</v>
      </c>
      <c r="L18" s="26">
        <v>198</v>
      </c>
      <c r="M18" s="27">
        <v>678</v>
      </c>
    </row>
    <row r="19" spans="1:13" ht="15" hidden="1" customHeight="1" x14ac:dyDescent="0.2">
      <c r="A19" s="6">
        <v>18</v>
      </c>
      <c r="B19" s="6" t="s">
        <v>108</v>
      </c>
      <c r="C19" s="6" t="s">
        <v>145</v>
      </c>
      <c r="D19" s="6" t="s">
        <v>53</v>
      </c>
      <c r="E19" s="23">
        <v>125</v>
      </c>
      <c r="F19" s="23">
        <v>90</v>
      </c>
      <c r="G19" s="21">
        <v>3800</v>
      </c>
      <c r="H19" s="7" t="s">
        <v>15</v>
      </c>
      <c r="I19" s="7" t="s">
        <v>16</v>
      </c>
      <c r="J19" s="25">
        <v>2960</v>
      </c>
      <c r="K19" s="25">
        <v>3499</v>
      </c>
      <c r="L19" s="26">
        <v>198</v>
      </c>
      <c r="M19" s="27">
        <v>690</v>
      </c>
    </row>
    <row r="20" spans="1:13" ht="15" hidden="1" customHeight="1" x14ac:dyDescent="0.2">
      <c r="A20" s="6">
        <v>19</v>
      </c>
      <c r="B20" s="6" t="s">
        <v>108</v>
      </c>
      <c r="C20" s="6" t="s">
        <v>146</v>
      </c>
      <c r="D20" s="6" t="s">
        <v>53</v>
      </c>
      <c r="E20" s="23">
        <v>125</v>
      </c>
      <c r="F20" s="23">
        <v>93</v>
      </c>
      <c r="G20" s="21">
        <v>4100</v>
      </c>
      <c r="H20" s="7" t="s">
        <v>15</v>
      </c>
      <c r="I20" s="7" t="s">
        <v>16</v>
      </c>
      <c r="J20" s="25">
        <v>2990</v>
      </c>
      <c r="K20" s="25">
        <v>3499</v>
      </c>
      <c r="L20" s="26">
        <v>198</v>
      </c>
      <c r="M20" s="27">
        <v>735</v>
      </c>
    </row>
    <row r="21" spans="1:13" ht="15" hidden="1" customHeight="1" x14ac:dyDescent="0.2">
      <c r="A21" s="6">
        <v>20</v>
      </c>
      <c r="B21" s="6" t="s">
        <v>108</v>
      </c>
      <c r="C21" s="6" t="s">
        <v>147</v>
      </c>
      <c r="D21" s="6" t="s">
        <v>53</v>
      </c>
      <c r="E21" s="23">
        <v>125</v>
      </c>
      <c r="F21" s="23">
        <v>93</v>
      </c>
      <c r="G21" s="21">
        <v>4100</v>
      </c>
      <c r="H21" s="7" t="s">
        <v>40</v>
      </c>
      <c r="I21" s="7" t="s">
        <v>16</v>
      </c>
      <c r="J21" s="25">
        <v>2990</v>
      </c>
      <c r="K21" s="25">
        <v>3499</v>
      </c>
      <c r="L21" s="26">
        <v>198</v>
      </c>
      <c r="M21" s="27">
        <v>735</v>
      </c>
    </row>
    <row r="22" spans="1:13" ht="15" hidden="1" customHeight="1" x14ac:dyDescent="0.2">
      <c r="A22" s="6">
        <v>21</v>
      </c>
      <c r="B22" s="6" t="s">
        <v>176</v>
      </c>
      <c r="C22" s="6" t="s">
        <v>220</v>
      </c>
      <c r="D22" s="6" t="s">
        <v>53</v>
      </c>
      <c r="E22" s="23">
        <v>170</v>
      </c>
      <c r="F22" s="23">
        <v>140</v>
      </c>
      <c r="G22" s="21">
        <v>4325</v>
      </c>
      <c r="H22" s="7" t="s">
        <v>40</v>
      </c>
      <c r="I22" s="7" t="s">
        <v>56</v>
      </c>
      <c r="J22" s="25">
        <v>4070</v>
      </c>
      <c r="K22" s="25">
        <v>5000</v>
      </c>
      <c r="L22" s="26">
        <v>198</v>
      </c>
      <c r="M22" s="27">
        <v>797</v>
      </c>
    </row>
    <row r="23" spans="1:13" ht="15" hidden="1" customHeight="1" x14ac:dyDescent="0.2">
      <c r="A23" s="6">
        <v>22</v>
      </c>
      <c r="B23" s="6" t="s">
        <v>176</v>
      </c>
      <c r="C23" s="6" t="s">
        <v>186</v>
      </c>
      <c r="D23" s="6" t="s">
        <v>19</v>
      </c>
      <c r="E23" s="23">
        <v>155</v>
      </c>
      <c r="F23" s="23">
        <v>100</v>
      </c>
      <c r="G23" s="21">
        <v>4000</v>
      </c>
      <c r="H23" s="7" t="s">
        <v>15</v>
      </c>
      <c r="I23" s="7" t="s">
        <v>56</v>
      </c>
      <c r="J23" s="25">
        <v>2920</v>
      </c>
      <c r="K23" s="25">
        <v>3500</v>
      </c>
      <c r="L23" s="26">
        <v>212</v>
      </c>
      <c r="M23" s="27">
        <v>699</v>
      </c>
    </row>
    <row r="24" spans="1:13" ht="15" hidden="1" customHeight="1" x14ac:dyDescent="0.2">
      <c r="A24" s="6">
        <v>23</v>
      </c>
      <c r="B24" s="6" t="s">
        <v>176</v>
      </c>
      <c r="C24" s="6" t="s">
        <v>192</v>
      </c>
      <c r="D24" s="6" t="s">
        <v>19</v>
      </c>
      <c r="E24" s="23">
        <v>155</v>
      </c>
      <c r="F24" s="23">
        <v>100</v>
      </c>
      <c r="G24" s="21">
        <v>4350</v>
      </c>
      <c r="H24" s="7" t="s">
        <v>40</v>
      </c>
      <c r="I24" s="7" t="s">
        <v>56</v>
      </c>
      <c r="J24" s="25">
        <v>3020</v>
      </c>
      <c r="K24" s="25">
        <v>3500</v>
      </c>
      <c r="L24" s="26">
        <v>212</v>
      </c>
      <c r="M24" s="27">
        <v>749</v>
      </c>
    </row>
    <row r="25" spans="1:13" ht="15" hidden="1" customHeight="1" x14ac:dyDescent="0.2">
      <c r="A25" s="6">
        <v>24</v>
      </c>
      <c r="B25" s="6" t="s">
        <v>176</v>
      </c>
      <c r="C25" s="6" t="s">
        <v>181</v>
      </c>
      <c r="D25" s="6" t="s">
        <v>19</v>
      </c>
      <c r="E25" s="23">
        <v>130</v>
      </c>
      <c r="F25" s="23">
        <v>90</v>
      </c>
      <c r="G25" s="21">
        <v>4035</v>
      </c>
      <c r="H25" s="7" t="s">
        <v>15</v>
      </c>
      <c r="I25" s="7" t="s">
        <v>182</v>
      </c>
      <c r="J25" s="25">
        <v>3020</v>
      </c>
      <c r="K25" s="25">
        <v>3500</v>
      </c>
      <c r="L25" s="26">
        <v>198</v>
      </c>
      <c r="M25" s="27">
        <v>699</v>
      </c>
    </row>
    <row r="26" spans="1:13" ht="15" customHeight="1" x14ac:dyDescent="0.2">
      <c r="A26" s="6">
        <v>25</v>
      </c>
      <c r="B26" s="6" t="s">
        <v>263</v>
      </c>
      <c r="C26" s="6" t="s">
        <v>286</v>
      </c>
      <c r="D26" s="6" t="s">
        <v>75</v>
      </c>
      <c r="E26" s="23">
        <v>100</v>
      </c>
      <c r="F26" s="23">
        <v>95</v>
      </c>
      <c r="G26" s="21">
        <v>3000</v>
      </c>
      <c r="H26" s="7" t="s">
        <v>15</v>
      </c>
      <c r="I26" s="7" t="s">
        <v>35</v>
      </c>
      <c r="J26" s="25">
        <v>2780</v>
      </c>
      <c r="K26" s="25">
        <v>3500</v>
      </c>
      <c r="L26" s="26">
        <v>200</v>
      </c>
      <c r="M26" s="27">
        <v>561</v>
      </c>
    </row>
    <row r="27" spans="1:13" ht="15" customHeight="1" x14ac:dyDescent="0.2">
      <c r="A27" s="6">
        <v>26</v>
      </c>
      <c r="B27" s="6" t="s">
        <v>263</v>
      </c>
      <c r="C27" s="6" t="s">
        <v>287</v>
      </c>
      <c r="D27" s="6" t="s">
        <v>75</v>
      </c>
      <c r="E27" s="23">
        <v>100</v>
      </c>
      <c r="F27" s="23">
        <v>95</v>
      </c>
      <c r="G27" s="21">
        <v>3450</v>
      </c>
      <c r="H27" s="7" t="s">
        <v>15</v>
      </c>
      <c r="I27" s="7" t="s">
        <v>79</v>
      </c>
      <c r="J27" s="25">
        <v>3010</v>
      </c>
      <c r="K27" s="25">
        <v>3500</v>
      </c>
      <c r="L27" s="26">
        <v>200</v>
      </c>
      <c r="M27" s="27">
        <v>649</v>
      </c>
    </row>
    <row r="28" spans="1:13" ht="15" customHeight="1" x14ac:dyDescent="0.2">
      <c r="A28" s="6">
        <v>27</v>
      </c>
      <c r="B28" s="6" t="s">
        <v>95</v>
      </c>
      <c r="C28" s="6" t="s">
        <v>106</v>
      </c>
      <c r="D28" s="6" t="s">
        <v>75</v>
      </c>
      <c r="E28" s="23">
        <v>122</v>
      </c>
      <c r="F28" s="23">
        <v>92</v>
      </c>
      <c r="G28" s="22">
        <v>4040</v>
      </c>
      <c r="H28" s="7" t="s">
        <v>15</v>
      </c>
      <c r="I28" s="7" t="s">
        <v>35</v>
      </c>
      <c r="J28" s="25">
        <v>2940</v>
      </c>
      <c r="K28" s="25">
        <v>3495</v>
      </c>
      <c r="L28" s="26">
        <v>195</v>
      </c>
      <c r="M28" s="27">
        <v>728</v>
      </c>
    </row>
    <row r="29" spans="1:13" ht="15" hidden="1" customHeight="1" x14ac:dyDescent="0.2">
      <c r="A29" s="6">
        <v>28</v>
      </c>
      <c r="B29" s="6" t="s">
        <v>95</v>
      </c>
      <c r="C29" s="6" t="s">
        <v>100</v>
      </c>
      <c r="D29" s="6" t="s">
        <v>19</v>
      </c>
      <c r="E29" s="23">
        <v>122</v>
      </c>
      <c r="F29" s="23">
        <v>92</v>
      </c>
      <c r="G29" s="22">
        <v>3800</v>
      </c>
      <c r="H29" s="7" t="s">
        <v>15</v>
      </c>
      <c r="I29" s="7" t="s">
        <v>89</v>
      </c>
      <c r="J29" s="25">
        <v>2760</v>
      </c>
      <c r="K29" s="25">
        <v>3495</v>
      </c>
      <c r="L29" s="26">
        <v>210</v>
      </c>
      <c r="M29" s="27">
        <v>693</v>
      </c>
    </row>
    <row r="30" spans="1:13" ht="15" hidden="1" customHeight="1" x14ac:dyDescent="0.2">
      <c r="A30" s="6">
        <v>29</v>
      </c>
      <c r="B30" s="6" t="s">
        <v>95</v>
      </c>
      <c r="C30" s="6" t="s">
        <v>96</v>
      </c>
      <c r="D30" s="6" t="s">
        <v>19</v>
      </c>
      <c r="E30" s="23">
        <v>122</v>
      </c>
      <c r="F30" s="23">
        <v>92</v>
      </c>
      <c r="G30" s="22">
        <v>3450</v>
      </c>
      <c r="H30" s="7" t="s">
        <v>15</v>
      </c>
      <c r="I30" s="7" t="s">
        <v>16</v>
      </c>
      <c r="J30" s="25">
        <v>2670</v>
      </c>
      <c r="K30" s="25">
        <v>3495</v>
      </c>
      <c r="L30" s="26">
        <v>195</v>
      </c>
      <c r="M30" s="27">
        <v>623</v>
      </c>
    </row>
    <row r="31" spans="1:13" ht="15" hidden="1" customHeight="1" x14ac:dyDescent="0.2">
      <c r="A31" s="6">
        <v>30</v>
      </c>
      <c r="B31" s="6" t="s">
        <v>95</v>
      </c>
      <c r="C31" s="6" t="s">
        <v>102</v>
      </c>
      <c r="D31" s="6" t="s">
        <v>19</v>
      </c>
      <c r="E31" s="23">
        <v>122</v>
      </c>
      <c r="F31" s="23">
        <v>92</v>
      </c>
      <c r="G31" s="22">
        <v>4040</v>
      </c>
      <c r="H31" s="7" t="s">
        <v>15</v>
      </c>
      <c r="I31" s="7" t="s">
        <v>89</v>
      </c>
      <c r="J31" s="25">
        <v>2830</v>
      </c>
      <c r="K31" s="25">
        <v>3495</v>
      </c>
      <c r="L31" s="26">
        <v>210</v>
      </c>
      <c r="M31" s="27">
        <v>743</v>
      </c>
    </row>
    <row r="32" spans="1:13" ht="15" hidden="1" customHeight="1" x14ac:dyDescent="0.2">
      <c r="A32" s="6">
        <v>31</v>
      </c>
      <c r="B32" s="6" t="s">
        <v>108</v>
      </c>
      <c r="C32" s="6" t="s">
        <v>156</v>
      </c>
      <c r="D32" s="6" t="s">
        <v>19</v>
      </c>
      <c r="E32" s="23">
        <v>125</v>
      </c>
      <c r="F32" s="23">
        <v>93</v>
      </c>
      <c r="G32" s="21">
        <v>4600</v>
      </c>
      <c r="H32" s="7" t="s">
        <v>40</v>
      </c>
      <c r="I32" s="7" t="s">
        <v>89</v>
      </c>
      <c r="J32" s="25">
        <v>2965</v>
      </c>
      <c r="K32" s="25">
        <v>3499</v>
      </c>
      <c r="L32" s="26">
        <v>212</v>
      </c>
      <c r="M32" s="27">
        <v>773</v>
      </c>
    </row>
    <row r="33" spans="1:13" ht="15" hidden="1" customHeight="1" x14ac:dyDescent="0.2">
      <c r="A33" s="6">
        <v>32</v>
      </c>
      <c r="B33" s="6" t="s">
        <v>108</v>
      </c>
      <c r="C33" s="6" t="s">
        <v>137</v>
      </c>
      <c r="D33" s="6" t="s">
        <v>19</v>
      </c>
      <c r="E33" s="23">
        <v>125</v>
      </c>
      <c r="F33" s="23">
        <v>93</v>
      </c>
      <c r="G33" s="21">
        <v>4100</v>
      </c>
      <c r="H33" s="7" t="s">
        <v>15</v>
      </c>
      <c r="I33" s="7" t="s">
        <v>16</v>
      </c>
      <c r="J33" s="25">
        <v>2950</v>
      </c>
      <c r="K33" s="25">
        <v>3499</v>
      </c>
      <c r="L33" s="26">
        <v>198</v>
      </c>
      <c r="M33" s="27">
        <v>731</v>
      </c>
    </row>
    <row r="34" spans="1:13" ht="15" hidden="1" customHeight="1" x14ac:dyDescent="0.2">
      <c r="A34" s="6">
        <v>33</v>
      </c>
      <c r="B34" s="6" t="s">
        <v>176</v>
      </c>
      <c r="C34" s="6" t="s">
        <v>199</v>
      </c>
      <c r="D34" s="6" t="s">
        <v>53</v>
      </c>
      <c r="E34" s="23">
        <v>100</v>
      </c>
      <c r="F34" s="23">
        <v>100</v>
      </c>
      <c r="G34" s="21">
        <v>3650</v>
      </c>
      <c r="H34" s="7" t="s">
        <v>15</v>
      </c>
      <c r="I34" s="7" t="s">
        <v>56</v>
      </c>
      <c r="J34" s="25">
        <v>2830</v>
      </c>
      <c r="K34" s="25">
        <v>3500</v>
      </c>
      <c r="L34" s="26">
        <v>184</v>
      </c>
      <c r="M34" s="27">
        <v>685</v>
      </c>
    </row>
    <row r="35" spans="1:13" ht="15" hidden="1" customHeight="1" x14ac:dyDescent="0.2">
      <c r="A35" s="6">
        <v>34</v>
      </c>
      <c r="B35" s="6" t="s">
        <v>176</v>
      </c>
      <c r="C35" s="6" t="s">
        <v>195</v>
      </c>
      <c r="D35" s="6" t="s">
        <v>53</v>
      </c>
      <c r="E35" s="23">
        <v>100</v>
      </c>
      <c r="F35" s="23">
        <v>100</v>
      </c>
      <c r="G35" s="21">
        <v>3350</v>
      </c>
      <c r="H35" s="7" t="s">
        <v>15</v>
      </c>
      <c r="I35" s="7" t="s">
        <v>56</v>
      </c>
      <c r="J35" s="25">
        <v>2610</v>
      </c>
      <c r="K35" s="25">
        <v>3500</v>
      </c>
      <c r="L35" s="26">
        <v>184</v>
      </c>
      <c r="M35" s="27">
        <v>620</v>
      </c>
    </row>
    <row r="36" spans="1:13" ht="15" hidden="1" customHeight="1" x14ac:dyDescent="0.2">
      <c r="A36" s="6">
        <v>35</v>
      </c>
      <c r="B36" s="6" t="s">
        <v>176</v>
      </c>
      <c r="C36" s="6" t="s">
        <v>196</v>
      </c>
      <c r="D36" s="6" t="s">
        <v>53</v>
      </c>
      <c r="E36" s="23">
        <v>100</v>
      </c>
      <c r="F36" s="23">
        <v>100</v>
      </c>
      <c r="G36" s="21">
        <v>3650</v>
      </c>
      <c r="H36" s="7" t="s">
        <v>15</v>
      </c>
      <c r="I36" s="7" t="s">
        <v>56</v>
      </c>
      <c r="J36" s="25">
        <v>2760</v>
      </c>
      <c r="K36" s="25">
        <v>3500</v>
      </c>
      <c r="L36" s="26">
        <v>184</v>
      </c>
      <c r="M36" s="27">
        <v>650</v>
      </c>
    </row>
    <row r="37" spans="1:13" ht="15" hidden="1" customHeight="1" x14ac:dyDescent="0.2">
      <c r="A37" s="6">
        <v>36</v>
      </c>
      <c r="B37" s="6" t="s">
        <v>176</v>
      </c>
      <c r="C37" s="6" t="s">
        <v>215</v>
      </c>
      <c r="D37" s="6" t="s">
        <v>53</v>
      </c>
      <c r="E37" s="23">
        <v>190</v>
      </c>
      <c r="F37" s="23">
        <v>175</v>
      </c>
      <c r="G37" s="21">
        <v>4300</v>
      </c>
      <c r="H37" s="7" t="s">
        <v>40</v>
      </c>
      <c r="I37" s="7" t="s">
        <v>56</v>
      </c>
      <c r="J37" s="25">
        <v>4195</v>
      </c>
      <c r="K37" s="25">
        <v>5000</v>
      </c>
      <c r="L37" s="26">
        <v>198</v>
      </c>
      <c r="M37" s="27">
        <v>853</v>
      </c>
    </row>
    <row r="38" spans="1:13" ht="15" hidden="1" customHeight="1" x14ac:dyDescent="0.2">
      <c r="A38" s="6">
        <v>37</v>
      </c>
      <c r="B38" s="6" t="s">
        <v>176</v>
      </c>
      <c r="C38" s="6" t="s">
        <v>194</v>
      </c>
      <c r="D38" s="6" t="s">
        <v>53</v>
      </c>
      <c r="E38" s="23">
        <v>100</v>
      </c>
      <c r="F38" s="23">
        <v>80</v>
      </c>
      <c r="G38" s="21">
        <v>3750</v>
      </c>
      <c r="H38" s="7" t="s">
        <v>15</v>
      </c>
      <c r="I38" s="7" t="s">
        <v>56</v>
      </c>
      <c r="J38" s="25">
        <v>2968</v>
      </c>
      <c r="K38" s="25">
        <v>3500</v>
      </c>
      <c r="L38" s="26">
        <v>190</v>
      </c>
      <c r="M38" s="27">
        <v>673</v>
      </c>
    </row>
    <row r="39" spans="1:13" ht="15" hidden="1" customHeight="1" x14ac:dyDescent="0.2">
      <c r="A39" s="6">
        <v>38</v>
      </c>
      <c r="B39" s="6" t="s">
        <v>176</v>
      </c>
      <c r="C39" s="6" t="s">
        <v>213</v>
      </c>
      <c r="D39" s="6" t="s">
        <v>53</v>
      </c>
      <c r="E39" s="23">
        <v>190</v>
      </c>
      <c r="F39" s="23">
        <v>175</v>
      </c>
      <c r="G39" s="21">
        <v>4200</v>
      </c>
      <c r="H39" s="7" t="s">
        <v>15</v>
      </c>
      <c r="I39" s="7" t="s">
        <v>56</v>
      </c>
      <c r="J39" s="25">
        <v>3750</v>
      </c>
      <c r="K39" s="25">
        <v>4500</v>
      </c>
      <c r="L39" s="26">
        <v>198</v>
      </c>
      <c r="M39" s="27">
        <v>763</v>
      </c>
    </row>
    <row r="40" spans="1:13" ht="15" hidden="1" customHeight="1" x14ac:dyDescent="0.2">
      <c r="A40" s="6">
        <v>39</v>
      </c>
      <c r="B40" s="6" t="s">
        <v>108</v>
      </c>
      <c r="C40" s="6" t="s">
        <v>139</v>
      </c>
      <c r="D40" s="6" t="s">
        <v>19</v>
      </c>
      <c r="E40" s="23">
        <v>125</v>
      </c>
      <c r="F40" s="23">
        <v>93</v>
      </c>
      <c r="G40" s="21">
        <v>4100</v>
      </c>
      <c r="H40" s="7" t="s">
        <v>15</v>
      </c>
      <c r="I40" s="7" t="s">
        <v>16</v>
      </c>
      <c r="J40" s="25">
        <v>2950</v>
      </c>
      <c r="K40" s="25">
        <v>3499</v>
      </c>
      <c r="L40" s="26">
        <v>198</v>
      </c>
      <c r="M40" s="27">
        <v>731</v>
      </c>
    </row>
    <row r="41" spans="1:13" ht="15" hidden="1" customHeight="1" x14ac:dyDescent="0.2">
      <c r="A41" s="6">
        <v>40</v>
      </c>
      <c r="B41" s="6" t="s">
        <v>108</v>
      </c>
      <c r="C41" s="6" t="s">
        <v>167</v>
      </c>
      <c r="D41" s="6" t="s">
        <v>19</v>
      </c>
      <c r="E41" s="23">
        <v>166</v>
      </c>
      <c r="F41" s="23">
        <v>100</v>
      </c>
      <c r="G41" s="21">
        <v>4100</v>
      </c>
      <c r="H41" s="7" t="s">
        <v>15</v>
      </c>
      <c r="I41" s="7" t="s">
        <v>56</v>
      </c>
      <c r="J41" s="25">
        <v>2995</v>
      </c>
      <c r="K41" s="25">
        <v>3499</v>
      </c>
      <c r="L41" s="26">
        <v>198</v>
      </c>
      <c r="M41" s="27">
        <v>731</v>
      </c>
    </row>
    <row r="42" spans="1:13" ht="15" hidden="1" customHeight="1" x14ac:dyDescent="0.2">
      <c r="A42" s="6">
        <v>41</v>
      </c>
      <c r="B42" s="6" t="s">
        <v>176</v>
      </c>
      <c r="C42" s="6" t="s">
        <v>200</v>
      </c>
      <c r="D42" s="6" t="s">
        <v>53</v>
      </c>
      <c r="E42" s="23">
        <v>100</v>
      </c>
      <c r="F42" s="23">
        <v>100</v>
      </c>
      <c r="G42" s="21">
        <v>3900</v>
      </c>
      <c r="H42" s="7" t="s">
        <v>15</v>
      </c>
      <c r="I42" s="7" t="s">
        <v>56</v>
      </c>
      <c r="J42" s="25">
        <v>2910</v>
      </c>
      <c r="K42" s="25">
        <v>3500</v>
      </c>
      <c r="L42" s="26">
        <v>184</v>
      </c>
      <c r="M42" s="27">
        <v>720</v>
      </c>
    </row>
    <row r="43" spans="1:13" ht="15" hidden="1" customHeight="1" x14ac:dyDescent="0.2">
      <c r="A43" s="6">
        <v>42</v>
      </c>
      <c r="B43" s="6" t="s">
        <v>176</v>
      </c>
      <c r="C43" s="6" t="s">
        <v>211</v>
      </c>
      <c r="D43" s="6" t="s">
        <v>53</v>
      </c>
      <c r="E43" s="23">
        <v>130</v>
      </c>
      <c r="F43" s="23">
        <v>90</v>
      </c>
      <c r="G43" s="21">
        <v>4035</v>
      </c>
      <c r="H43" s="7" t="s">
        <v>40</v>
      </c>
      <c r="I43" s="7" t="s">
        <v>56</v>
      </c>
      <c r="J43" s="25">
        <v>3240</v>
      </c>
      <c r="K43" s="25">
        <v>3500</v>
      </c>
      <c r="L43" s="26">
        <v>198</v>
      </c>
      <c r="M43" s="27">
        <v>745</v>
      </c>
    </row>
    <row r="44" spans="1:13" ht="15" hidden="1" customHeight="1" x14ac:dyDescent="0.2">
      <c r="A44" s="6">
        <v>43</v>
      </c>
      <c r="B44" s="6" t="s">
        <v>176</v>
      </c>
      <c r="C44" s="6" t="s">
        <v>210</v>
      </c>
      <c r="D44" s="6" t="s">
        <v>53</v>
      </c>
      <c r="E44" s="23">
        <v>130</v>
      </c>
      <c r="F44" s="23">
        <v>90</v>
      </c>
      <c r="G44" s="21">
        <v>4035</v>
      </c>
      <c r="H44" s="7" t="s">
        <v>15</v>
      </c>
      <c r="I44" s="7" t="s">
        <v>182</v>
      </c>
      <c r="J44" s="25">
        <v>3120</v>
      </c>
      <c r="K44" s="25">
        <v>3500</v>
      </c>
      <c r="L44" s="26">
        <v>198</v>
      </c>
      <c r="M44" s="27">
        <v>699</v>
      </c>
    </row>
    <row r="45" spans="1:13" ht="15" hidden="1" customHeight="1" x14ac:dyDescent="0.2">
      <c r="A45" s="6">
        <v>44</v>
      </c>
      <c r="B45" s="6" t="s">
        <v>176</v>
      </c>
      <c r="C45" s="6" t="s">
        <v>206</v>
      </c>
      <c r="D45" s="6" t="s">
        <v>53</v>
      </c>
      <c r="E45" s="23">
        <v>130</v>
      </c>
      <c r="F45" s="23">
        <v>90</v>
      </c>
      <c r="G45" s="21">
        <v>3450</v>
      </c>
      <c r="H45" s="7" t="s">
        <v>15</v>
      </c>
      <c r="I45" s="7" t="s">
        <v>32</v>
      </c>
      <c r="J45" s="25">
        <v>3050</v>
      </c>
      <c r="K45" s="25">
        <v>3500</v>
      </c>
      <c r="L45" s="26">
        <v>198</v>
      </c>
      <c r="M45" s="27">
        <v>650</v>
      </c>
    </row>
    <row r="46" spans="1:13" ht="15" hidden="1" customHeight="1" x14ac:dyDescent="0.2">
      <c r="A46" s="6">
        <v>45</v>
      </c>
      <c r="B46" s="6" t="s">
        <v>176</v>
      </c>
      <c r="C46" s="6" t="s">
        <v>207</v>
      </c>
      <c r="D46" s="6" t="s">
        <v>53</v>
      </c>
      <c r="E46" s="23">
        <v>130</v>
      </c>
      <c r="F46" s="23">
        <v>90</v>
      </c>
      <c r="G46" s="21">
        <v>3800</v>
      </c>
      <c r="H46" s="7" t="s">
        <v>15</v>
      </c>
      <c r="I46" s="7" t="s">
        <v>56</v>
      </c>
      <c r="J46" s="25">
        <v>3110</v>
      </c>
      <c r="K46" s="25">
        <v>3500</v>
      </c>
      <c r="L46" s="26">
        <v>198</v>
      </c>
      <c r="M46" s="27">
        <v>690</v>
      </c>
    </row>
    <row r="47" spans="1:13" ht="15" hidden="1" customHeight="1" x14ac:dyDescent="0.2">
      <c r="A47" s="6">
        <v>46</v>
      </c>
      <c r="B47" s="6" t="s">
        <v>176</v>
      </c>
      <c r="C47" s="6" t="s">
        <v>216</v>
      </c>
      <c r="D47" s="6" t="s">
        <v>53</v>
      </c>
      <c r="E47" s="23">
        <v>170</v>
      </c>
      <c r="F47" s="23">
        <v>100</v>
      </c>
      <c r="G47" s="21">
        <v>3665</v>
      </c>
      <c r="H47" s="7" t="s">
        <v>40</v>
      </c>
      <c r="I47" s="7" t="s">
        <v>182</v>
      </c>
      <c r="J47" s="25">
        <v>3050</v>
      </c>
      <c r="K47" s="25">
        <v>3500</v>
      </c>
      <c r="L47" s="26">
        <v>198</v>
      </c>
      <c r="M47" s="27">
        <v>710</v>
      </c>
    </row>
    <row r="48" spans="1:13" ht="15" hidden="1" customHeight="1" x14ac:dyDescent="0.2">
      <c r="A48" s="6">
        <v>47</v>
      </c>
      <c r="B48" s="6" t="s">
        <v>108</v>
      </c>
      <c r="C48" s="6" t="s">
        <v>159</v>
      </c>
      <c r="D48" s="6" t="s">
        <v>19</v>
      </c>
      <c r="E48" s="23">
        <v>125</v>
      </c>
      <c r="F48" s="23">
        <v>90</v>
      </c>
      <c r="G48" s="21">
        <v>4040</v>
      </c>
      <c r="H48" s="7" t="s">
        <v>15</v>
      </c>
      <c r="I48" s="7" t="s">
        <v>89</v>
      </c>
      <c r="J48" s="25">
        <v>3100</v>
      </c>
      <c r="K48" s="25">
        <v>3499</v>
      </c>
      <c r="L48" s="26">
        <v>195</v>
      </c>
      <c r="M48" s="27">
        <v>736</v>
      </c>
    </row>
    <row r="49" spans="1:13" ht="15" hidden="1" customHeight="1" x14ac:dyDescent="0.2">
      <c r="A49" s="6">
        <v>48</v>
      </c>
      <c r="B49" s="6" t="s">
        <v>108</v>
      </c>
      <c r="C49" s="6" t="s">
        <v>169</v>
      </c>
      <c r="D49" s="6" t="s">
        <v>19</v>
      </c>
      <c r="E49" s="23">
        <v>166</v>
      </c>
      <c r="F49" s="23">
        <v>100</v>
      </c>
      <c r="G49" s="21">
        <v>4500</v>
      </c>
      <c r="H49" s="7" t="s">
        <v>40</v>
      </c>
      <c r="I49" s="7" t="s">
        <v>56</v>
      </c>
      <c r="J49" s="25">
        <v>3000</v>
      </c>
      <c r="K49" s="25">
        <v>3499</v>
      </c>
      <c r="L49" s="26">
        <v>198</v>
      </c>
      <c r="M49" s="27">
        <v>751</v>
      </c>
    </row>
    <row r="50" spans="1:13" ht="15" hidden="1" customHeight="1" x14ac:dyDescent="0.2">
      <c r="A50" s="6">
        <v>49</v>
      </c>
      <c r="B50" s="6" t="s">
        <v>224</v>
      </c>
      <c r="C50" s="6" t="s">
        <v>234</v>
      </c>
      <c r="D50" s="6" t="s">
        <v>53</v>
      </c>
      <c r="E50" s="23">
        <v>115</v>
      </c>
      <c r="F50" s="23">
        <v>110</v>
      </c>
      <c r="G50" s="21">
        <v>3980</v>
      </c>
      <c r="H50" s="7" t="s">
        <v>40</v>
      </c>
      <c r="I50" s="7" t="s">
        <v>32</v>
      </c>
      <c r="J50" s="25">
        <v>3514</v>
      </c>
      <c r="K50" s="25">
        <v>5000</v>
      </c>
      <c r="L50" s="26">
        <v>198</v>
      </c>
      <c r="M50" s="27">
        <v>809</v>
      </c>
    </row>
    <row r="51" spans="1:13" ht="15" hidden="1" customHeight="1" x14ac:dyDescent="0.2">
      <c r="A51" s="6">
        <v>50</v>
      </c>
      <c r="B51" s="6" t="s">
        <v>224</v>
      </c>
      <c r="C51" s="6" t="s">
        <v>247</v>
      </c>
      <c r="D51" s="6" t="s">
        <v>53</v>
      </c>
      <c r="E51" s="23">
        <v>200</v>
      </c>
      <c r="F51" s="23">
        <v>155</v>
      </c>
      <c r="G51" s="21">
        <v>4143</v>
      </c>
      <c r="H51" s="7" t="s">
        <v>15</v>
      </c>
      <c r="I51" s="7" t="s">
        <v>56</v>
      </c>
      <c r="J51" s="25">
        <v>3414</v>
      </c>
      <c r="K51" s="25">
        <v>4500</v>
      </c>
      <c r="L51" s="26">
        <v>198</v>
      </c>
      <c r="M51" s="27">
        <v>699</v>
      </c>
    </row>
    <row r="52" spans="1:13" ht="15" hidden="1" customHeight="1" x14ac:dyDescent="0.2">
      <c r="A52" s="6">
        <v>51</v>
      </c>
      <c r="B52" s="6" t="s">
        <v>224</v>
      </c>
      <c r="C52" s="6" t="s">
        <v>235</v>
      </c>
      <c r="D52" s="6" t="s">
        <v>53</v>
      </c>
      <c r="E52" s="23">
        <v>115</v>
      </c>
      <c r="F52" s="23">
        <v>110</v>
      </c>
      <c r="G52" s="21">
        <v>3980</v>
      </c>
      <c r="H52" s="7" t="s">
        <v>40</v>
      </c>
      <c r="I52" s="7" t="s">
        <v>32</v>
      </c>
      <c r="J52" s="25">
        <v>3564</v>
      </c>
      <c r="K52" s="25">
        <v>5000</v>
      </c>
      <c r="L52" s="26">
        <v>198</v>
      </c>
      <c r="M52" s="27">
        <v>835</v>
      </c>
    </row>
    <row r="53" spans="1:13" ht="15" hidden="1" customHeight="1" x14ac:dyDescent="0.2">
      <c r="A53" s="6">
        <v>52</v>
      </c>
      <c r="B53" s="6" t="s">
        <v>224</v>
      </c>
      <c r="C53" s="6" t="s">
        <v>233</v>
      </c>
      <c r="D53" s="6" t="s">
        <v>53</v>
      </c>
      <c r="E53" s="23">
        <v>115</v>
      </c>
      <c r="F53" s="23">
        <v>110</v>
      </c>
      <c r="G53" s="21">
        <v>4143</v>
      </c>
      <c r="H53" s="7" t="s">
        <v>40</v>
      </c>
      <c r="I53" s="7" t="s">
        <v>56</v>
      </c>
      <c r="J53" s="25">
        <v>3179</v>
      </c>
      <c r="K53" s="25">
        <v>3500</v>
      </c>
      <c r="L53" s="26">
        <v>198</v>
      </c>
      <c r="M53" s="27">
        <v>739</v>
      </c>
    </row>
    <row r="54" spans="1:13" ht="15" hidden="1" customHeight="1" x14ac:dyDescent="0.2">
      <c r="A54" s="6">
        <v>53</v>
      </c>
      <c r="B54" s="6" t="s">
        <v>224</v>
      </c>
      <c r="C54" s="6" t="s">
        <v>248</v>
      </c>
      <c r="D54" s="6" t="s">
        <v>53</v>
      </c>
      <c r="E54" s="23">
        <v>200</v>
      </c>
      <c r="F54" s="23">
        <v>155</v>
      </c>
      <c r="G54" s="21">
        <v>4143</v>
      </c>
      <c r="H54" s="7" t="s">
        <v>15</v>
      </c>
      <c r="I54" s="7" t="s">
        <v>56</v>
      </c>
      <c r="J54" s="25">
        <v>3514</v>
      </c>
      <c r="K54" s="25">
        <v>4500</v>
      </c>
      <c r="L54" s="26">
        <v>198</v>
      </c>
      <c r="M54" s="27">
        <v>729</v>
      </c>
    </row>
    <row r="55" spans="1:13" ht="15" hidden="1" customHeight="1" x14ac:dyDescent="0.2">
      <c r="A55" s="6">
        <v>54</v>
      </c>
      <c r="B55" s="6" t="s">
        <v>224</v>
      </c>
      <c r="C55" s="6" t="s">
        <v>249</v>
      </c>
      <c r="D55" s="6" t="s">
        <v>53</v>
      </c>
      <c r="E55" s="23">
        <v>200</v>
      </c>
      <c r="F55" s="23">
        <v>155</v>
      </c>
      <c r="G55" s="21">
        <v>4143</v>
      </c>
      <c r="H55" s="7" t="s">
        <v>40</v>
      </c>
      <c r="I55" s="7" t="s">
        <v>56</v>
      </c>
      <c r="J55" s="25">
        <v>3564</v>
      </c>
      <c r="K55" s="25">
        <v>4500</v>
      </c>
      <c r="L55" s="26">
        <v>198</v>
      </c>
      <c r="M55" s="27">
        <v>740</v>
      </c>
    </row>
    <row r="56" spans="1:13" ht="15" customHeight="1" x14ac:dyDescent="0.2">
      <c r="A56" s="6">
        <v>55</v>
      </c>
      <c r="B56" s="6" t="s">
        <v>12</v>
      </c>
      <c r="C56" s="6" t="s">
        <v>74</v>
      </c>
      <c r="D56" s="6" t="s">
        <v>75</v>
      </c>
      <c r="E56" s="23">
        <v>120</v>
      </c>
      <c r="F56" s="23">
        <v>90</v>
      </c>
      <c r="G56" s="22">
        <v>3800</v>
      </c>
      <c r="H56" s="7" t="s">
        <v>15</v>
      </c>
      <c r="I56" s="7" t="s">
        <v>35</v>
      </c>
      <c r="J56" s="25">
        <v>2925</v>
      </c>
      <c r="K56" s="25">
        <v>3500</v>
      </c>
      <c r="L56" s="26">
        <v>208</v>
      </c>
      <c r="M56" s="27">
        <v>648</v>
      </c>
    </row>
    <row r="57" spans="1:13" ht="15" hidden="1" customHeight="1" x14ac:dyDescent="0.2">
      <c r="A57" s="6">
        <v>56</v>
      </c>
      <c r="B57" s="6" t="s">
        <v>12</v>
      </c>
      <c r="C57" s="6" t="s">
        <v>57</v>
      </c>
      <c r="D57" s="6" t="s">
        <v>53</v>
      </c>
      <c r="E57" s="23">
        <v>120</v>
      </c>
      <c r="F57" s="23">
        <v>90</v>
      </c>
      <c r="G57" s="22">
        <v>4035</v>
      </c>
      <c r="H57" s="7" t="s">
        <v>15</v>
      </c>
      <c r="I57" s="7" t="s">
        <v>32</v>
      </c>
      <c r="J57" s="25">
        <v>3105</v>
      </c>
      <c r="K57" s="25">
        <v>3500</v>
      </c>
      <c r="L57" s="26">
        <v>195</v>
      </c>
      <c r="M57" s="27">
        <v>723</v>
      </c>
    </row>
    <row r="58" spans="1:13" ht="15" customHeight="1" x14ac:dyDescent="0.2">
      <c r="A58" s="6">
        <v>57</v>
      </c>
      <c r="B58" s="6" t="s">
        <v>12</v>
      </c>
      <c r="C58" s="6" t="s">
        <v>77</v>
      </c>
      <c r="D58" s="6" t="s">
        <v>75</v>
      </c>
      <c r="E58" s="23">
        <v>120</v>
      </c>
      <c r="F58" s="23">
        <v>90</v>
      </c>
      <c r="G58" s="22">
        <v>4035</v>
      </c>
      <c r="H58" s="7" t="s">
        <v>15</v>
      </c>
      <c r="I58" s="7" t="s">
        <v>22</v>
      </c>
      <c r="J58" s="25">
        <v>2995</v>
      </c>
      <c r="K58" s="25">
        <v>3500</v>
      </c>
      <c r="L58" s="26">
        <v>208</v>
      </c>
      <c r="M58" s="27">
        <v>678</v>
      </c>
    </row>
    <row r="59" spans="1:13" ht="15" hidden="1" customHeight="1" x14ac:dyDescent="0.2">
      <c r="A59" s="6">
        <v>58</v>
      </c>
      <c r="B59" s="6" t="s">
        <v>108</v>
      </c>
      <c r="C59" s="6" t="s">
        <v>310</v>
      </c>
      <c r="D59" s="6" t="s">
        <v>53</v>
      </c>
      <c r="E59" s="23">
        <v>320</v>
      </c>
      <c r="F59" s="23">
        <v>222</v>
      </c>
      <c r="G59" s="21">
        <v>4750</v>
      </c>
      <c r="H59" s="7" t="s">
        <v>15</v>
      </c>
      <c r="I59" s="7" t="s">
        <v>32</v>
      </c>
      <c r="J59" s="25">
        <v>5300</v>
      </c>
      <c r="K59" s="25">
        <v>7000</v>
      </c>
      <c r="L59" s="26">
        <v>207</v>
      </c>
      <c r="M59" s="27">
        <v>899</v>
      </c>
    </row>
    <row r="60" spans="1:13" ht="15" hidden="1" customHeight="1" x14ac:dyDescent="0.2">
      <c r="A60" s="6">
        <v>59</v>
      </c>
      <c r="B60" s="6" t="s">
        <v>108</v>
      </c>
      <c r="C60" s="6" t="s">
        <v>305</v>
      </c>
      <c r="D60" s="6" t="s">
        <v>53</v>
      </c>
      <c r="E60" s="23">
        <v>230</v>
      </c>
      <c r="F60" s="23">
        <v>222</v>
      </c>
      <c r="G60" s="21">
        <v>4750</v>
      </c>
      <c r="H60" s="7" t="s">
        <v>40</v>
      </c>
      <c r="I60" s="7" t="s">
        <v>32</v>
      </c>
      <c r="J60" s="25">
        <v>5190</v>
      </c>
      <c r="K60" s="25">
        <v>7000</v>
      </c>
      <c r="L60" s="26">
        <v>211</v>
      </c>
      <c r="M60" s="27">
        <v>908</v>
      </c>
    </row>
    <row r="61" spans="1:13" ht="15" hidden="1" customHeight="1" x14ac:dyDescent="0.2">
      <c r="A61" s="6">
        <v>60</v>
      </c>
      <c r="B61" s="6" t="s">
        <v>108</v>
      </c>
      <c r="C61" s="6" t="s">
        <v>306</v>
      </c>
      <c r="D61" s="6" t="s">
        <v>53</v>
      </c>
      <c r="E61" s="23">
        <v>320</v>
      </c>
      <c r="F61" s="23">
        <v>222</v>
      </c>
      <c r="G61" s="21">
        <v>4750</v>
      </c>
      <c r="H61" s="7" t="s">
        <v>15</v>
      </c>
      <c r="I61" s="7" t="s">
        <v>307</v>
      </c>
      <c r="J61" s="25">
        <v>5300</v>
      </c>
      <c r="K61" s="25">
        <v>7000</v>
      </c>
      <c r="L61" s="26">
        <v>207</v>
      </c>
      <c r="M61" s="27">
        <v>899</v>
      </c>
    </row>
    <row r="62" spans="1:13" ht="15" hidden="1" customHeight="1" x14ac:dyDescent="0.2">
      <c r="A62" s="6">
        <v>61</v>
      </c>
      <c r="B62" s="6" t="s">
        <v>108</v>
      </c>
      <c r="C62" s="6" t="s">
        <v>124</v>
      </c>
      <c r="D62" s="6" t="s">
        <v>19</v>
      </c>
      <c r="E62" s="23">
        <v>107</v>
      </c>
      <c r="F62" s="23">
        <v>90</v>
      </c>
      <c r="G62" s="21">
        <v>4040</v>
      </c>
      <c r="H62" s="7" t="s">
        <v>15</v>
      </c>
      <c r="I62" s="7" t="s">
        <v>35</v>
      </c>
      <c r="J62" s="25">
        <v>2675</v>
      </c>
      <c r="K62" s="25">
        <v>3499</v>
      </c>
      <c r="L62" s="26">
        <v>195</v>
      </c>
      <c r="M62" s="27">
        <v>693</v>
      </c>
    </row>
    <row r="63" spans="1:13" ht="15" hidden="1" customHeight="1" x14ac:dyDescent="0.2">
      <c r="A63" s="6">
        <v>62</v>
      </c>
      <c r="B63" s="6" t="s">
        <v>108</v>
      </c>
      <c r="C63" s="6" t="s">
        <v>122</v>
      </c>
      <c r="D63" s="6" t="s">
        <v>19</v>
      </c>
      <c r="E63" s="23">
        <v>107</v>
      </c>
      <c r="F63" s="23">
        <v>90</v>
      </c>
      <c r="G63" s="21">
        <v>3800</v>
      </c>
      <c r="H63" s="7" t="s">
        <v>15</v>
      </c>
      <c r="I63" s="7" t="s">
        <v>35</v>
      </c>
      <c r="J63" s="25">
        <v>2610</v>
      </c>
      <c r="K63" s="25">
        <v>3499</v>
      </c>
      <c r="L63" s="26">
        <v>195</v>
      </c>
      <c r="M63" s="27">
        <v>638</v>
      </c>
    </row>
    <row r="64" spans="1:13" ht="15" hidden="1" customHeight="1" x14ac:dyDescent="0.2">
      <c r="A64" s="6">
        <v>63</v>
      </c>
      <c r="B64" s="6" t="s">
        <v>108</v>
      </c>
      <c r="C64" s="6" t="s">
        <v>126</v>
      </c>
      <c r="D64" s="6" t="s">
        <v>19</v>
      </c>
      <c r="E64" s="23">
        <v>107</v>
      </c>
      <c r="F64" s="23">
        <v>90</v>
      </c>
      <c r="G64" s="21">
        <v>3800</v>
      </c>
      <c r="H64" s="7" t="s">
        <v>15</v>
      </c>
      <c r="I64" s="7" t="s">
        <v>35</v>
      </c>
      <c r="J64" s="25">
        <v>2690</v>
      </c>
      <c r="K64" s="25">
        <v>3499</v>
      </c>
      <c r="L64" s="26">
        <v>195</v>
      </c>
      <c r="M64" s="27">
        <v>698</v>
      </c>
    </row>
    <row r="65" spans="1:13" ht="15" hidden="1" customHeight="1" x14ac:dyDescent="0.2">
      <c r="A65" s="6">
        <v>64</v>
      </c>
      <c r="B65" s="6" t="s">
        <v>108</v>
      </c>
      <c r="C65" s="6" t="s">
        <v>110</v>
      </c>
      <c r="D65" s="6" t="s">
        <v>19</v>
      </c>
      <c r="E65" s="23">
        <v>114</v>
      </c>
      <c r="F65" s="23">
        <v>90</v>
      </c>
      <c r="G65" s="21">
        <v>3450</v>
      </c>
      <c r="H65" s="7" t="s">
        <v>15</v>
      </c>
      <c r="I65" s="7" t="s">
        <v>16</v>
      </c>
      <c r="J65" s="25">
        <v>2600</v>
      </c>
      <c r="K65" s="25">
        <v>3499</v>
      </c>
      <c r="L65" s="26">
        <v>190</v>
      </c>
      <c r="M65" s="27">
        <v>596</v>
      </c>
    </row>
    <row r="66" spans="1:13" ht="15" hidden="1" customHeight="1" x14ac:dyDescent="0.2">
      <c r="A66" s="6">
        <v>65</v>
      </c>
      <c r="B66" s="6" t="s">
        <v>108</v>
      </c>
      <c r="C66" s="6" t="s">
        <v>135</v>
      </c>
      <c r="D66" s="6" t="s">
        <v>19</v>
      </c>
      <c r="E66" s="23">
        <v>125</v>
      </c>
      <c r="F66" s="23">
        <v>90</v>
      </c>
      <c r="G66" s="21">
        <v>3800</v>
      </c>
      <c r="H66" s="7" t="s">
        <v>15</v>
      </c>
      <c r="I66" s="7" t="s">
        <v>16</v>
      </c>
      <c r="J66" s="25">
        <v>2815</v>
      </c>
      <c r="K66" s="25">
        <v>3499</v>
      </c>
      <c r="L66" s="26">
        <v>198</v>
      </c>
      <c r="M66" s="27">
        <v>636</v>
      </c>
    </row>
    <row r="67" spans="1:13" ht="15" hidden="1" customHeight="1" x14ac:dyDescent="0.2">
      <c r="A67" s="6">
        <v>66</v>
      </c>
      <c r="B67" s="6" t="s">
        <v>108</v>
      </c>
      <c r="C67" s="6" t="s">
        <v>113</v>
      </c>
      <c r="D67" s="6" t="s">
        <v>19</v>
      </c>
      <c r="E67" s="23">
        <v>114</v>
      </c>
      <c r="F67" s="23">
        <v>90</v>
      </c>
      <c r="G67" s="21">
        <v>3450</v>
      </c>
      <c r="H67" s="7" t="s">
        <v>15</v>
      </c>
      <c r="I67" s="7" t="s">
        <v>16</v>
      </c>
      <c r="J67" s="25">
        <v>2650</v>
      </c>
      <c r="K67" s="25">
        <v>3499</v>
      </c>
      <c r="L67" s="26">
        <v>190</v>
      </c>
      <c r="M67" s="27">
        <v>626</v>
      </c>
    </row>
    <row r="68" spans="1:13" ht="15" customHeight="1" x14ac:dyDescent="0.2">
      <c r="A68" s="6">
        <v>67</v>
      </c>
      <c r="B68" s="6" t="s">
        <v>80</v>
      </c>
      <c r="C68" s="6" t="s">
        <v>84</v>
      </c>
      <c r="D68" s="6" t="s">
        <v>75</v>
      </c>
      <c r="E68" s="23">
        <v>122</v>
      </c>
      <c r="F68" s="23">
        <v>92</v>
      </c>
      <c r="G68" s="22">
        <v>4035</v>
      </c>
      <c r="H68" s="7" t="s">
        <v>15</v>
      </c>
      <c r="I68" s="7" t="s">
        <v>35</v>
      </c>
      <c r="J68" s="25">
        <v>2950</v>
      </c>
      <c r="K68" s="25">
        <v>3495</v>
      </c>
      <c r="L68" s="26">
        <v>195</v>
      </c>
      <c r="M68" s="27">
        <v>728</v>
      </c>
    </row>
    <row r="69" spans="1:13" ht="15" customHeight="1" x14ac:dyDescent="0.2">
      <c r="A69" s="6">
        <v>68</v>
      </c>
      <c r="B69" s="6" t="s">
        <v>80</v>
      </c>
      <c r="C69" s="6" t="s">
        <v>81</v>
      </c>
      <c r="D69" s="6" t="s">
        <v>75</v>
      </c>
      <c r="E69" s="23">
        <v>122</v>
      </c>
      <c r="F69" s="23">
        <v>92</v>
      </c>
      <c r="G69" s="22">
        <v>3800</v>
      </c>
      <c r="H69" s="7" t="s">
        <v>15</v>
      </c>
      <c r="I69" s="7" t="s">
        <v>35</v>
      </c>
      <c r="J69" s="25">
        <v>2850</v>
      </c>
      <c r="K69" s="25">
        <v>3495</v>
      </c>
      <c r="L69" s="26">
        <v>195</v>
      </c>
      <c r="M69" s="27">
        <v>663</v>
      </c>
    </row>
    <row r="70" spans="1:13" ht="15" hidden="1" customHeight="1" x14ac:dyDescent="0.2">
      <c r="A70" s="6">
        <v>69</v>
      </c>
      <c r="B70" s="6" t="s">
        <v>80</v>
      </c>
      <c r="C70" s="6" t="s">
        <v>87</v>
      </c>
      <c r="D70" s="6" t="s">
        <v>19</v>
      </c>
      <c r="E70" s="23">
        <v>122</v>
      </c>
      <c r="F70" s="23">
        <v>92</v>
      </c>
      <c r="G70" s="22">
        <v>3000</v>
      </c>
      <c r="H70" s="7" t="s">
        <v>15</v>
      </c>
      <c r="I70" s="7" t="s">
        <v>16</v>
      </c>
      <c r="J70" s="25">
        <v>2630</v>
      </c>
      <c r="K70" s="25">
        <v>3495</v>
      </c>
      <c r="L70" s="26">
        <v>210</v>
      </c>
      <c r="M70" s="27">
        <v>598</v>
      </c>
    </row>
    <row r="71" spans="1:13" ht="15" customHeight="1" x14ac:dyDescent="0.2">
      <c r="A71" s="6">
        <v>70</v>
      </c>
      <c r="B71" s="6" t="s">
        <v>80</v>
      </c>
      <c r="C71" s="6" t="s">
        <v>82</v>
      </c>
      <c r="D71" s="6" t="s">
        <v>75</v>
      </c>
      <c r="E71" s="23">
        <v>122</v>
      </c>
      <c r="F71" s="23">
        <v>92</v>
      </c>
      <c r="G71" s="22">
        <v>4035</v>
      </c>
      <c r="H71" s="7" t="s">
        <v>15</v>
      </c>
      <c r="I71" s="7" t="s">
        <v>83</v>
      </c>
      <c r="J71" s="25">
        <v>2930</v>
      </c>
      <c r="K71" s="25">
        <v>3495</v>
      </c>
      <c r="L71" s="26">
        <v>195</v>
      </c>
      <c r="M71" s="27">
        <v>723</v>
      </c>
    </row>
    <row r="72" spans="1:13" ht="15" hidden="1" customHeight="1" x14ac:dyDescent="0.2">
      <c r="A72" s="6">
        <v>71</v>
      </c>
      <c r="B72" s="6" t="s">
        <v>80</v>
      </c>
      <c r="C72" s="6" t="s">
        <v>86</v>
      </c>
      <c r="D72" s="6" t="s">
        <v>19</v>
      </c>
      <c r="E72" s="23">
        <v>122</v>
      </c>
      <c r="F72" s="23">
        <v>92</v>
      </c>
      <c r="G72" s="22">
        <v>3450</v>
      </c>
      <c r="H72" s="7" t="s">
        <v>15</v>
      </c>
      <c r="I72" s="7" t="s">
        <v>16</v>
      </c>
      <c r="J72" s="25">
        <v>2670</v>
      </c>
      <c r="K72" s="25">
        <v>3495</v>
      </c>
      <c r="L72" s="26">
        <v>195</v>
      </c>
      <c r="M72" s="27">
        <v>623</v>
      </c>
    </row>
    <row r="73" spans="1:13" ht="15" hidden="1" customHeight="1" x14ac:dyDescent="0.2">
      <c r="A73" s="6">
        <v>72</v>
      </c>
      <c r="B73" s="6" t="s">
        <v>80</v>
      </c>
      <c r="C73" s="6" t="s">
        <v>90</v>
      </c>
      <c r="D73" s="6" t="s">
        <v>19</v>
      </c>
      <c r="E73" s="23">
        <v>122</v>
      </c>
      <c r="F73" s="23">
        <v>92</v>
      </c>
      <c r="G73" s="21">
        <v>3800</v>
      </c>
      <c r="H73" s="7" t="s">
        <v>15</v>
      </c>
      <c r="I73" s="7" t="s">
        <v>16</v>
      </c>
      <c r="J73" s="25">
        <v>2780</v>
      </c>
      <c r="K73" s="25">
        <v>3495</v>
      </c>
      <c r="L73" s="26">
        <v>195</v>
      </c>
      <c r="M73" s="27">
        <v>678</v>
      </c>
    </row>
    <row r="74" spans="1:13" ht="15" hidden="1" customHeight="1" x14ac:dyDescent="0.2">
      <c r="A74" s="6">
        <v>73</v>
      </c>
      <c r="B74" s="6" t="s">
        <v>80</v>
      </c>
      <c r="C74" s="6" t="s">
        <v>85</v>
      </c>
      <c r="D74" s="6" t="s">
        <v>19</v>
      </c>
      <c r="E74" s="23">
        <v>122</v>
      </c>
      <c r="F74" s="23">
        <v>92</v>
      </c>
      <c r="G74" s="22">
        <v>3450</v>
      </c>
      <c r="H74" s="7" t="s">
        <v>15</v>
      </c>
      <c r="I74" s="7" t="s">
        <v>16</v>
      </c>
      <c r="J74" s="25">
        <v>2670</v>
      </c>
      <c r="K74" s="25">
        <v>3495</v>
      </c>
      <c r="L74" s="26">
        <v>195</v>
      </c>
      <c r="M74" s="27">
        <v>623</v>
      </c>
    </row>
    <row r="75" spans="1:13" ht="15" hidden="1" customHeight="1" x14ac:dyDescent="0.2">
      <c r="A75" s="6">
        <v>74</v>
      </c>
      <c r="B75" s="6" t="s">
        <v>80</v>
      </c>
      <c r="C75" s="6" t="s">
        <v>88</v>
      </c>
      <c r="D75" s="6" t="s">
        <v>19</v>
      </c>
      <c r="E75" s="23">
        <v>122</v>
      </c>
      <c r="F75" s="23">
        <v>92</v>
      </c>
      <c r="G75" s="22">
        <v>3800</v>
      </c>
      <c r="H75" s="7" t="s">
        <v>15</v>
      </c>
      <c r="I75" s="7" t="s">
        <v>89</v>
      </c>
      <c r="J75" s="25">
        <v>2810</v>
      </c>
      <c r="K75" s="25">
        <v>3495</v>
      </c>
      <c r="L75" s="26">
        <v>195</v>
      </c>
      <c r="M75" s="27">
        <v>693</v>
      </c>
    </row>
    <row r="76" spans="1:13" ht="15" hidden="1" customHeight="1" x14ac:dyDescent="0.2">
      <c r="A76" s="6">
        <v>75</v>
      </c>
      <c r="B76" s="6" t="s">
        <v>80</v>
      </c>
      <c r="C76" s="6" t="s">
        <v>91</v>
      </c>
      <c r="D76" s="6" t="s">
        <v>19</v>
      </c>
      <c r="E76" s="23">
        <v>122</v>
      </c>
      <c r="F76" s="23">
        <v>92</v>
      </c>
      <c r="G76" s="22">
        <v>3800</v>
      </c>
      <c r="H76" s="7" t="s">
        <v>15</v>
      </c>
      <c r="I76" s="7" t="s">
        <v>89</v>
      </c>
      <c r="J76" s="25">
        <v>2760</v>
      </c>
      <c r="K76" s="25">
        <v>3495</v>
      </c>
      <c r="L76" s="26">
        <v>210</v>
      </c>
      <c r="M76" s="27">
        <v>693</v>
      </c>
    </row>
    <row r="77" spans="1:13" ht="15" hidden="1" customHeight="1" x14ac:dyDescent="0.2">
      <c r="A77" s="6">
        <v>76</v>
      </c>
      <c r="B77" s="6" t="s">
        <v>80</v>
      </c>
      <c r="C77" s="6" t="s">
        <v>92</v>
      </c>
      <c r="D77" s="6" t="s">
        <v>19</v>
      </c>
      <c r="E77" s="23">
        <v>122</v>
      </c>
      <c r="F77" s="23">
        <v>92</v>
      </c>
      <c r="G77" s="22">
        <v>4035</v>
      </c>
      <c r="H77" s="7" t="s">
        <v>40</v>
      </c>
      <c r="I77" s="7" t="s">
        <v>56</v>
      </c>
      <c r="J77" s="25">
        <v>2870</v>
      </c>
      <c r="K77" s="25">
        <v>3495</v>
      </c>
      <c r="L77" s="26">
        <v>195</v>
      </c>
      <c r="M77" s="27">
        <v>743</v>
      </c>
    </row>
    <row r="78" spans="1:13" ht="15" hidden="1" customHeight="1" x14ac:dyDescent="0.2">
      <c r="A78" s="6">
        <v>77</v>
      </c>
      <c r="B78" s="6" t="s">
        <v>80</v>
      </c>
      <c r="C78" s="6" t="s">
        <v>93</v>
      </c>
      <c r="D78" s="6" t="s">
        <v>19</v>
      </c>
      <c r="E78" s="23">
        <v>112</v>
      </c>
      <c r="F78" s="23">
        <v>92</v>
      </c>
      <c r="G78" s="22">
        <v>4035</v>
      </c>
      <c r="H78" s="7" t="s">
        <v>15</v>
      </c>
      <c r="I78" s="7" t="s">
        <v>89</v>
      </c>
      <c r="J78" s="25">
        <v>2830</v>
      </c>
      <c r="K78" s="25">
        <v>3495</v>
      </c>
      <c r="L78" s="26">
        <v>210</v>
      </c>
      <c r="M78" s="27">
        <v>743</v>
      </c>
    </row>
    <row r="79" spans="1:13" ht="15" hidden="1" customHeight="1" x14ac:dyDescent="0.2">
      <c r="A79" s="6">
        <v>78</v>
      </c>
      <c r="B79" s="6" t="s">
        <v>263</v>
      </c>
      <c r="C79" s="6" t="s">
        <v>281</v>
      </c>
      <c r="D79" s="6" t="s">
        <v>19</v>
      </c>
      <c r="E79" s="23">
        <v>100</v>
      </c>
      <c r="F79" s="23">
        <v>95</v>
      </c>
      <c r="G79" s="21">
        <v>3800</v>
      </c>
      <c r="H79" s="7" t="s">
        <v>15</v>
      </c>
      <c r="I79" s="7" t="s">
        <v>282</v>
      </c>
      <c r="J79" s="25">
        <v>3000</v>
      </c>
      <c r="K79" s="25">
        <v>4000</v>
      </c>
      <c r="L79" s="26">
        <v>200</v>
      </c>
      <c r="M79" s="27">
        <v>699</v>
      </c>
    </row>
    <row r="80" spans="1:13" ht="15" hidden="1" customHeight="1" x14ac:dyDescent="0.2">
      <c r="A80" s="6">
        <v>79</v>
      </c>
      <c r="B80" s="6" t="s">
        <v>263</v>
      </c>
      <c r="C80" s="6" t="s">
        <v>274</v>
      </c>
      <c r="D80" s="6" t="s">
        <v>19</v>
      </c>
      <c r="E80" s="23">
        <v>100</v>
      </c>
      <c r="F80" s="23">
        <v>95</v>
      </c>
      <c r="G80" s="21">
        <v>4030</v>
      </c>
      <c r="H80" s="7" t="s">
        <v>40</v>
      </c>
      <c r="I80" s="7" t="s">
        <v>268</v>
      </c>
      <c r="J80" s="25">
        <v>3020</v>
      </c>
      <c r="K80" s="25">
        <v>4000</v>
      </c>
      <c r="L80" s="26">
        <v>200</v>
      </c>
      <c r="M80" s="27">
        <v>747</v>
      </c>
    </row>
    <row r="81" spans="1:13" ht="15" hidden="1" customHeight="1" x14ac:dyDescent="0.2">
      <c r="A81" s="6">
        <v>80</v>
      </c>
      <c r="B81" s="6" t="s">
        <v>263</v>
      </c>
      <c r="C81" s="6" t="s">
        <v>273</v>
      </c>
      <c r="D81" s="6" t="s">
        <v>19</v>
      </c>
      <c r="E81" s="23">
        <v>100</v>
      </c>
      <c r="F81" s="23">
        <v>95</v>
      </c>
      <c r="G81" s="21">
        <v>4030</v>
      </c>
      <c r="H81" s="7" t="s">
        <v>40</v>
      </c>
      <c r="I81" s="7" t="s">
        <v>268</v>
      </c>
      <c r="J81" s="25">
        <v>3020</v>
      </c>
      <c r="K81" s="25">
        <v>4000</v>
      </c>
      <c r="L81" s="26">
        <v>200</v>
      </c>
      <c r="M81" s="27">
        <v>747</v>
      </c>
    </row>
    <row r="82" spans="1:13" ht="15" hidden="1" customHeight="1" x14ac:dyDescent="0.2">
      <c r="A82" s="6">
        <v>81</v>
      </c>
      <c r="B82" s="6" t="s">
        <v>263</v>
      </c>
      <c r="C82" s="6" t="s">
        <v>283</v>
      </c>
      <c r="D82" s="6" t="s">
        <v>19</v>
      </c>
      <c r="E82" s="23">
        <v>100</v>
      </c>
      <c r="F82" s="23">
        <v>95</v>
      </c>
      <c r="G82" s="21">
        <v>4030</v>
      </c>
      <c r="H82" s="7" t="s">
        <v>15</v>
      </c>
      <c r="I82" s="7" t="s">
        <v>284</v>
      </c>
      <c r="J82" s="25">
        <v>3100</v>
      </c>
      <c r="K82" s="25">
        <v>4000</v>
      </c>
      <c r="L82" s="26">
        <v>200</v>
      </c>
      <c r="M82" s="27">
        <v>747</v>
      </c>
    </row>
    <row r="83" spans="1:13" ht="15" hidden="1" customHeight="1" x14ac:dyDescent="0.2">
      <c r="A83" s="6">
        <v>82</v>
      </c>
      <c r="B83" s="6" t="s">
        <v>263</v>
      </c>
      <c r="C83" s="6" t="s">
        <v>285</v>
      </c>
      <c r="D83" s="6" t="s">
        <v>19</v>
      </c>
      <c r="E83" s="23">
        <v>100</v>
      </c>
      <c r="F83" s="23">
        <v>95</v>
      </c>
      <c r="G83" s="21">
        <v>4070</v>
      </c>
      <c r="H83" s="7" t="s">
        <v>40</v>
      </c>
      <c r="I83" s="7" t="s">
        <v>284</v>
      </c>
      <c r="J83" s="25">
        <v>3100</v>
      </c>
      <c r="K83" s="25">
        <v>4000</v>
      </c>
      <c r="L83" s="26">
        <v>200</v>
      </c>
      <c r="M83" s="27">
        <v>747</v>
      </c>
    </row>
    <row r="84" spans="1:13" ht="15" hidden="1" customHeight="1" x14ac:dyDescent="0.2">
      <c r="A84" s="6">
        <v>83</v>
      </c>
      <c r="B84" s="6" t="s">
        <v>263</v>
      </c>
      <c r="C84" s="6" t="s">
        <v>277</v>
      </c>
      <c r="D84" s="6" t="s">
        <v>19</v>
      </c>
      <c r="E84" s="23">
        <v>124</v>
      </c>
      <c r="F84" s="23">
        <v>101</v>
      </c>
      <c r="G84" s="21">
        <v>3800</v>
      </c>
      <c r="H84" s="7" t="s">
        <v>15</v>
      </c>
      <c r="I84" s="7" t="s">
        <v>56</v>
      </c>
      <c r="J84" s="25">
        <v>3110</v>
      </c>
      <c r="K84" s="25">
        <v>4000</v>
      </c>
      <c r="L84" s="26">
        <v>200</v>
      </c>
      <c r="M84" s="27">
        <v>699</v>
      </c>
    </row>
    <row r="85" spans="1:13" ht="15" hidden="1" customHeight="1" x14ac:dyDescent="0.2">
      <c r="A85" s="6">
        <v>84</v>
      </c>
      <c r="B85" s="6" t="s">
        <v>263</v>
      </c>
      <c r="C85" s="6" t="s">
        <v>279</v>
      </c>
      <c r="D85" s="6" t="s">
        <v>19</v>
      </c>
      <c r="E85" s="23">
        <v>124</v>
      </c>
      <c r="F85" s="23">
        <v>101</v>
      </c>
      <c r="G85" s="21">
        <v>4030</v>
      </c>
      <c r="H85" s="7" t="s">
        <v>40</v>
      </c>
      <c r="I85" s="7" t="s">
        <v>32</v>
      </c>
      <c r="J85" s="25">
        <v>3190</v>
      </c>
      <c r="K85" s="25">
        <v>4000</v>
      </c>
      <c r="L85" s="26">
        <v>200</v>
      </c>
      <c r="M85" s="27">
        <v>747</v>
      </c>
    </row>
    <row r="86" spans="1:13" ht="15" customHeight="1" x14ac:dyDescent="0.2">
      <c r="A86" s="6">
        <v>85</v>
      </c>
      <c r="B86" s="6" t="s">
        <v>95</v>
      </c>
      <c r="C86" s="6" t="s">
        <v>105</v>
      </c>
      <c r="D86" s="6" t="s">
        <v>75</v>
      </c>
      <c r="E86" s="23">
        <v>122</v>
      </c>
      <c r="F86" s="23">
        <v>92</v>
      </c>
      <c r="G86" s="22">
        <v>4040</v>
      </c>
      <c r="H86" s="7" t="s">
        <v>15</v>
      </c>
      <c r="I86" s="7" t="s">
        <v>35</v>
      </c>
      <c r="J86" s="25">
        <v>2850</v>
      </c>
      <c r="K86" s="25">
        <v>3495</v>
      </c>
      <c r="L86" s="26">
        <v>195</v>
      </c>
      <c r="M86" s="27">
        <v>663</v>
      </c>
    </row>
    <row r="87" spans="1:13" ht="15" hidden="1" customHeight="1" x14ac:dyDescent="0.2">
      <c r="A87" s="6">
        <v>86</v>
      </c>
      <c r="B87" s="6" t="s">
        <v>263</v>
      </c>
      <c r="C87" s="6" t="s">
        <v>275</v>
      </c>
      <c r="D87" s="6" t="s">
        <v>19</v>
      </c>
      <c r="E87" s="23">
        <v>124</v>
      </c>
      <c r="F87" s="23">
        <v>101</v>
      </c>
      <c r="G87" s="21">
        <v>3800</v>
      </c>
      <c r="H87" s="7" t="s">
        <v>15</v>
      </c>
      <c r="I87" s="7" t="s">
        <v>32</v>
      </c>
      <c r="J87" s="25">
        <v>3110</v>
      </c>
      <c r="K87" s="25">
        <v>4000</v>
      </c>
      <c r="L87" s="26">
        <v>200</v>
      </c>
      <c r="M87" s="27">
        <v>699</v>
      </c>
    </row>
    <row r="88" spans="1:13" ht="15" hidden="1" customHeight="1" x14ac:dyDescent="0.2">
      <c r="A88" s="6">
        <v>87</v>
      </c>
      <c r="B88" s="6" t="s">
        <v>263</v>
      </c>
      <c r="C88" s="6" t="s">
        <v>276</v>
      </c>
      <c r="D88" s="6" t="s">
        <v>19</v>
      </c>
      <c r="E88" s="23">
        <v>124</v>
      </c>
      <c r="F88" s="23">
        <v>101</v>
      </c>
      <c r="G88" s="21">
        <v>4030</v>
      </c>
      <c r="H88" s="7" t="s">
        <v>15</v>
      </c>
      <c r="I88" s="7" t="s">
        <v>56</v>
      </c>
      <c r="J88" s="25">
        <v>3110</v>
      </c>
      <c r="K88" s="25">
        <v>4000</v>
      </c>
      <c r="L88" s="26">
        <v>200</v>
      </c>
      <c r="M88" s="27">
        <v>699</v>
      </c>
    </row>
    <row r="89" spans="1:13" ht="15" hidden="1" customHeight="1" x14ac:dyDescent="0.2">
      <c r="A89" s="6">
        <v>88</v>
      </c>
      <c r="B89" s="6" t="s">
        <v>263</v>
      </c>
      <c r="C89" s="6" t="s">
        <v>278</v>
      </c>
      <c r="D89" s="6" t="s">
        <v>19</v>
      </c>
      <c r="E89" s="23">
        <v>124</v>
      </c>
      <c r="F89" s="23">
        <v>101</v>
      </c>
      <c r="G89" s="21">
        <v>4030</v>
      </c>
      <c r="H89" s="7" t="s">
        <v>40</v>
      </c>
      <c r="I89" s="7" t="s">
        <v>32</v>
      </c>
      <c r="J89" s="25">
        <v>3190</v>
      </c>
      <c r="K89" s="25">
        <v>4000</v>
      </c>
      <c r="L89" s="26">
        <v>200</v>
      </c>
      <c r="M89" s="27">
        <v>747</v>
      </c>
    </row>
    <row r="90" spans="1:13" ht="15" hidden="1" customHeight="1" x14ac:dyDescent="0.2">
      <c r="A90" s="6">
        <v>89</v>
      </c>
      <c r="B90" s="6" t="s">
        <v>80</v>
      </c>
      <c r="C90" s="6" t="s">
        <v>94</v>
      </c>
      <c r="D90" s="6" t="s">
        <v>19</v>
      </c>
      <c r="E90" s="23">
        <v>112</v>
      </c>
      <c r="F90" s="23">
        <v>92</v>
      </c>
      <c r="G90" s="22">
        <v>4035</v>
      </c>
      <c r="H90" s="7" t="s">
        <v>40</v>
      </c>
      <c r="I90" s="7" t="s">
        <v>56</v>
      </c>
      <c r="J90" s="25">
        <v>2870</v>
      </c>
      <c r="K90" s="25">
        <v>3495</v>
      </c>
      <c r="L90" s="26">
        <v>195</v>
      </c>
      <c r="M90" s="27">
        <v>743</v>
      </c>
    </row>
    <row r="91" spans="1:13" ht="15" hidden="1" customHeight="1" x14ac:dyDescent="0.2">
      <c r="A91" s="6">
        <v>90</v>
      </c>
      <c r="B91" s="6" t="s">
        <v>224</v>
      </c>
      <c r="C91" s="6" t="s">
        <v>226</v>
      </c>
      <c r="D91" s="6" t="s">
        <v>53</v>
      </c>
      <c r="E91" s="23">
        <v>115</v>
      </c>
      <c r="F91" s="23">
        <v>110</v>
      </c>
      <c r="G91" s="21">
        <v>3400</v>
      </c>
      <c r="H91" s="7" t="s">
        <v>15</v>
      </c>
      <c r="I91" s="7" t="s">
        <v>56</v>
      </c>
      <c r="J91" s="25">
        <v>2964</v>
      </c>
      <c r="K91" s="25">
        <v>3500</v>
      </c>
      <c r="L91" s="26">
        <v>198</v>
      </c>
      <c r="M91" s="27">
        <v>635</v>
      </c>
    </row>
    <row r="92" spans="1:13" ht="15" hidden="1" customHeight="1" x14ac:dyDescent="0.2">
      <c r="A92" s="6">
        <v>91</v>
      </c>
      <c r="B92" s="6" t="s">
        <v>224</v>
      </c>
      <c r="C92" s="6" t="s">
        <v>225</v>
      </c>
      <c r="D92" s="6" t="s">
        <v>53</v>
      </c>
      <c r="E92" s="23">
        <v>115</v>
      </c>
      <c r="F92" s="23">
        <v>110</v>
      </c>
      <c r="G92" s="21">
        <v>3400</v>
      </c>
      <c r="H92" s="7" t="s">
        <v>15</v>
      </c>
      <c r="I92" s="7" t="s">
        <v>56</v>
      </c>
      <c r="J92" s="25">
        <v>2944</v>
      </c>
      <c r="K92" s="25">
        <v>3500</v>
      </c>
      <c r="L92" s="26">
        <v>198</v>
      </c>
      <c r="M92" s="27">
        <v>620</v>
      </c>
    </row>
    <row r="93" spans="1:13" ht="15" hidden="1" customHeight="1" x14ac:dyDescent="0.2">
      <c r="A93" s="6">
        <v>92</v>
      </c>
      <c r="B93" s="6" t="s">
        <v>224</v>
      </c>
      <c r="C93" s="6" t="s">
        <v>230</v>
      </c>
      <c r="D93" s="6" t="s">
        <v>53</v>
      </c>
      <c r="E93" s="23">
        <v>115</v>
      </c>
      <c r="F93" s="23">
        <v>110</v>
      </c>
      <c r="G93" s="21">
        <v>4143</v>
      </c>
      <c r="H93" s="7" t="s">
        <v>40</v>
      </c>
      <c r="I93" s="7" t="s">
        <v>56</v>
      </c>
      <c r="J93" s="25">
        <v>3104</v>
      </c>
      <c r="K93" s="25">
        <v>3500</v>
      </c>
      <c r="L93" s="26">
        <v>198</v>
      </c>
      <c r="M93" s="27">
        <v>720</v>
      </c>
    </row>
    <row r="94" spans="1:13" ht="15" hidden="1" customHeight="1" x14ac:dyDescent="0.2">
      <c r="A94" s="6">
        <v>93</v>
      </c>
      <c r="B94" s="6" t="s">
        <v>224</v>
      </c>
      <c r="C94" s="6" t="s">
        <v>229</v>
      </c>
      <c r="D94" s="6" t="s">
        <v>53</v>
      </c>
      <c r="E94" s="23">
        <v>115</v>
      </c>
      <c r="F94" s="23">
        <v>110</v>
      </c>
      <c r="G94" s="21">
        <v>3800</v>
      </c>
      <c r="H94" s="7" t="s">
        <v>15</v>
      </c>
      <c r="I94" s="7" t="s">
        <v>56</v>
      </c>
      <c r="J94" s="25">
        <v>3044</v>
      </c>
      <c r="K94" s="25">
        <v>3500</v>
      </c>
      <c r="L94" s="26">
        <v>198</v>
      </c>
      <c r="M94" s="27">
        <v>685</v>
      </c>
    </row>
    <row r="95" spans="1:13" ht="15" hidden="1" customHeight="1" x14ac:dyDescent="0.2">
      <c r="A95" s="6">
        <v>94</v>
      </c>
      <c r="B95" s="6" t="s">
        <v>224</v>
      </c>
      <c r="C95" s="6" t="s">
        <v>231</v>
      </c>
      <c r="D95" s="6" t="s">
        <v>53</v>
      </c>
      <c r="E95" s="23">
        <v>115</v>
      </c>
      <c r="F95" s="23">
        <v>110</v>
      </c>
      <c r="G95" s="21">
        <v>4143</v>
      </c>
      <c r="H95" s="7" t="s">
        <v>15</v>
      </c>
      <c r="I95" s="7" t="s">
        <v>56</v>
      </c>
      <c r="J95" s="25">
        <v>3154</v>
      </c>
      <c r="K95" s="25">
        <v>3500</v>
      </c>
      <c r="L95" s="26">
        <v>198</v>
      </c>
      <c r="M95" s="27">
        <v>728</v>
      </c>
    </row>
    <row r="96" spans="1:13" ht="15" hidden="1" customHeight="1" x14ac:dyDescent="0.2">
      <c r="A96" s="6">
        <v>95</v>
      </c>
      <c r="B96" s="6" t="s">
        <v>224</v>
      </c>
      <c r="C96" s="6" t="s">
        <v>232</v>
      </c>
      <c r="D96" s="6" t="s">
        <v>53</v>
      </c>
      <c r="E96" s="23">
        <v>115</v>
      </c>
      <c r="F96" s="23">
        <v>110</v>
      </c>
      <c r="G96" s="21">
        <v>4143</v>
      </c>
      <c r="H96" s="7" t="s">
        <v>40</v>
      </c>
      <c r="I96" s="7" t="s">
        <v>56</v>
      </c>
      <c r="J96" s="25">
        <v>3124</v>
      </c>
      <c r="K96" s="25">
        <v>3500</v>
      </c>
      <c r="L96" s="26">
        <v>198</v>
      </c>
      <c r="M96" s="27">
        <v>735</v>
      </c>
    </row>
    <row r="97" spans="1:13" ht="15" hidden="1" customHeight="1" x14ac:dyDescent="0.2">
      <c r="A97" s="6">
        <v>96</v>
      </c>
      <c r="B97" s="6" t="s">
        <v>224</v>
      </c>
      <c r="C97" s="6" t="s">
        <v>227</v>
      </c>
      <c r="D97" s="6" t="s">
        <v>53</v>
      </c>
      <c r="E97" s="23">
        <v>115</v>
      </c>
      <c r="F97" s="23">
        <v>110</v>
      </c>
      <c r="G97" s="21">
        <v>3800</v>
      </c>
      <c r="H97" s="7" t="s">
        <v>15</v>
      </c>
      <c r="I97" s="7" t="s">
        <v>56</v>
      </c>
      <c r="J97" s="25">
        <v>3064</v>
      </c>
      <c r="K97" s="25">
        <v>3500</v>
      </c>
      <c r="L97" s="26">
        <v>198</v>
      </c>
      <c r="M97" s="27">
        <v>680</v>
      </c>
    </row>
    <row r="98" spans="1:13" ht="15" hidden="1" customHeight="1" x14ac:dyDescent="0.2">
      <c r="A98" s="6">
        <v>97</v>
      </c>
      <c r="B98" s="6" t="s">
        <v>224</v>
      </c>
      <c r="C98" s="6" t="s">
        <v>228</v>
      </c>
      <c r="D98" s="6" t="s">
        <v>53</v>
      </c>
      <c r="E98" s="23">
        <v>115</v>
      </c>
      <c r="F98" s="23">
        <v>110</v>
      </c>
      <c r="G98" s="21">
        <v>3800</v>
      </c>
      <c r="H98" s="7" t="s">
        <v>15</v>
      </c>
      <c r="I98" s="7" t="s">
        <v>56</v>
      </c>
      <c r="J98" s="25">
        <v>3099</v>
      </c>
      <c r="K98" s="25">
        <v>3500</v>
      </c>
      <c r="L98" s="26">
        <v>198</v>
      </c>
      <c r="M98" s="27">
        <v>680</v>
      </c>
    </row>
    <row r="99" spans="1:13" ht="15" hidden="1" customHeight="1" x14ac:dyDescent="0.2">
      <c r="A99" s="6">
        <v>98</v>
      </c>
      <c r="B99" s="6" t="s">
        <v>108</v>
      </c>
      <c r="C99" s="6" t="s">
        <v>163</v>
      </c>
      <c r="D99" s="6" t="s">
        <v>53</v>
      </c>
      <c r="E99" s="23">
        <v>125</v>
      </c>
      <c r="F99" s="23">
        <v>90</v>
      </c>
      <c r="G99" s="21">
        <v>4040</v>
      </c>
      <c r="H99" s="7" t="s">
        <v>15</v>
      </c>
      <c r="I99" s="7" t="s">
        <v>89</v>
      </c>
      <c r="J99" s="25">
        <v>3215</v>
      </c>
      <c r="K99" s="25">
        <v>3499</v>
      </c>
      <c r="L99" s="26">
        <v>195</v>
      </c>
      <c r="M99" s="27">
        <v>745</v>
      </c>
    </row>
    <row r="100" spans="1:13" ht="15" hidden="1" customHeight="1" x14ac:dyDescent="0.2">
      <c r="A100" s="6">
        <v>99</v>
      </c>
      <c r="B100" s="6" t="s">
        <v>108</v>
      </c>
      <c r="C100" s="6" t="s">
        <v>171</v>
      </c>
      <c r="D100" s="6" t="s">
        <v>53</v>
      </c>
      <c r="E100" s="23">
        <v>166</v>
      </c>
      <c r="F100" s="23">
        <v>100</v>
      </c>
      <c r="G100" s="21">
        <v>4100</v>
      </c>
      <c r="H100" s="7" t="s">
        <v>15</v>
      </c>
      <c r="I100" s="7" t="s">
        <v>56</v>
      </c>
      <c r="J100" s="25">
        <v>3080</v>
      </c>
      <c r="K100" s="25">
        <v>3499</v>
      </c>
      <c r="L100" s="26">
        <v>198</v>
      </c>
      <c r="M100" s="27">
        <v>735</v>
      </c>
    </row>
    <row r="101" spans="1:13" ht="15" hidden="1" customHeight="1" x14ac:dyDescent="0.2">
      <c r="A101" s="6">
        <v>100</v>
      </c>
      <c r="B101" s="6" t="s">
        <v>108</v>
      </c>
      <c r="C101" s="6" t="s">
        <v>297</v>
      </c>
      <c r="D101" s="6" t="s">
        <v>53</v>
      </c>
      <c r="E101" s="23">
        <v>166</v>
      </c>
      <c r="F101" s="23">
        <v>156</v>
      </c>
      <c r="G101" s="21">
        <v>4250</v>
      </c>
      <c r="H101" s="7" t="s">
        <v>40</v>
      </c>
      <c r="I101" s="7" t="s">
        <v>32</v>
      </c>
      <c r="J101" s="25">
        <v>4085</v>
      </c>
      <c r="K101" s="25">
        <v>5000</v>
      </c>
      <c r="L101" s="26">
        <v>195</v>
      </c>
      <c r="M101" s="27">
        <v>817</v>
      </c>
    </row>
    <row r="102" spans="1:13" ht="15" hidden="1" customHeight="1" x14ac:dyDescent="0.2">
      <c r="A102" s="6">
        <v>101</v>
      </c>
      <c r="B102" s="6" t="s">
        <v>108</v>
      </c>
      <c r="C102" s="6" t="s">
        <v>300</v>
      </c>
      <c r="D102" s="6" t="s">
        <v>53</v>
      </c>
      <c r="E102" s="23">
        <v>166</v>
      </c>
      <c r="F102" s="23">
        <v>156</v>
      </c>
      <c r="G102" s="21">
        <v>4600</v>
      </c>
      <c r="H102" s="7" t="s">
        <v>40</v>
      </c>
      <c r="I102" s="7" t="s">
        <v>79</v>
      </c>
      <c r="J102" s="25">
        <v>4235</v>
      </c>
      <c r="K102" s="25">
        <v>5000</v>
      </c>
      <c r="L102" s="26">
        <v>195</v>
      </c>
      <c r="M102" s="27">
        <v>862</v>
      </c>
    </row>
    <row r="103" spans="1:13" ht="15" customHeight="1" x14ac:dyDescent="0.2">
      <c r="A103" s="6">
        <v>102</v>
      </c>
      <c r="B103" s="6" t="s">
        <v>108</v>
      </c>
      <c r="C103" s="6" t="s">
        <v>174</v>
      </c>
      <c r="D103" s="6" t="s">
        <v>75</v>
      </c>
      <c r="E103" s="23">
        <v>147</v>
      </c>
      <c r="F103" s="23">
        <v>137</v>
      </c>
      <c r="G103" s="21">
        <v>4070</v>
      </c>
      <c r="H103" s="7" t="s">
        <v>40</v>
      </c>
      <c r="I103" s="7" t="s">
        <v>130</v>
      </c>
      <c r="J103" s="25">
        <v>3510</v>
      </c>
      <c r="K103" s="25">
        <v>4500</v>
      </c>
      <c r="L103" s="26">
        <v>209</v>
      </c>
      <c r="M103" s="27">
        <v>726</v>
      </c>
    </row>
    <row r="104" spans="1:13" ht="15" customHeight="1" x14ac:dyDescent="0.2">
      <c r="A104" s="6">
        <v>103</v>
      </c>
      <c r="B104" s="6" t="s">
        <v>108</v>
      </c>
      <c r="C104" s="6" t="s">
        <v>133</v>
      </c>
      <c r="D104" s="6" t="s">
        <v>75</v>
      </c>
      <c r="E104" s="23">
        <v>102</v>
      </c>
      <c r="F104" s="23">
        <v>95</v>
      </c>
      <c r="G104" s="21">
        <v>4040</v>
      </c>
      <c r="H104" s="7" t="s">
        <v>15</v>
      </c>
      <c r="I104" s="7" t="s">
        <v>16</v>
      </c>
      <c r="J104" s="25">
        <v>2841</v>
      </c>
      <c r="K104" s="25">
        <v>3499</v>
      </c>
      <c r="L104" s="26">
        <v>198</v>
      </c>
      <c r="M104" s="27">
        <v>738</v>
      </c>
    </row>
    <row r="105" spans="1:13" ht="15" customHeight="1" x14ac:dyDescent="0.2">
      <c r="A105" s="6">
        <v>104</v>
      </c>
      <c r="B105" s="6" t="s">
        <v>108</v>
      </c>
      <c r="C105" s="6" t="s">
        <v>175</v>
      </c>
      <c r="D105" s="6" t="s">
        <v>75</v>
      </c>
      <c r="E105" s="23">
        <v>147</v>
      </c>
      <c r="F105" s="23">
        <v>137</v>
      </c>
      <c r="G105" s="21">
        <v>4600</v>
      </c>
      <c r="H105" s="7" t="s">
        <v>40</v>
      </c>
      <c r="I105" s="7" t="s">
        <v>79</v>
      </c>
      <c r="J105" s="25">
        <v>4050</v>
      </c>
      <c r="K105" s="25">
        <v>4500</v>
      </c>
      <c r="L105" s="26">
        <v>209</v>
      </c>
      <c r="M105" s="27">
        <v>851</v>
      </c>
    </row>
    <row r="106" spans="1:13" ht="15" hidden="1" customHeight="1" x14ac:dyDescent="0.2">
      <c r="A106" s="6">
        <v>105</v>
      </c>
      <c r="B106" s="6" t="s">
        <v>12</v>
      </c>
      <c r="C106" s="6" t="s">
        <v>33</v>
      </c>
      <c r="D106" s="6" t="s">
        <v>19</v>
      </c>
      <c r="E106" s="23">
        <v>120</v>
      </c>
      <c r="F106" s="23">
        <v>90</v>
      </c>
      <c r="G106" s="22">
        <v>3800</v>
      </c>
      <c r="H106" s="7" t="s">
        <v>15</v>
      </c>
      <c r="I106" s="7" t="s">
        <v>32</v>
      </c>
      <c r="J106" s="25">
        <v>2775</v>
      </c>
      <c r="K106" s="25">
        <v>3300</v>
      </c>
      <c r="L106" s="26">
        <v>200</v>
      </c>
      <c r="M106" s="27">
        <v>599</v>
      </c>
    </row>
    <row r="107" spans="1:13" ht="15" hidden="1" customHeight="1" x14ac:dyDescent="0.2">
      <c r="A107" s="6">
        <v>106</v>
      </c>
      <c r="B107" s="6" t="s">
        <v>12</v>
      </c>
      <c r="C107" s="6" t="s">
        <v>21</v>
      </c>
      <c r="D107" s="6" t="s">
        <v>19</v>
      </c>
      <c r="E107" s="23">
        <v>120</v>
      </c>
      <c r="F107" s="23">
        <v>90</v>
      </c>
      <c r="G107" s="22">
        <v>3450</v>
      </c>
      <c r="H107" s="7" t="s">
        <v>15</v>
      </c>
      <c r="I107" s="7" t="s">
        <v>22</v>
      </c>
      <c r="J107" s="25">
        <v>2625</v>
      </c>
      <c r="K107" s="25">
        <v>3300</v>
      </c>
      <c r="L107" s="26">
        <v>195</v>
      </c>
      <c r="M107" s="27">
        <v>569</v>
      </c>
    </row>
    <row r="108" spans="1:13" ht="15" hidden="1" customHeight="1" x14ac:dyDescent="0.2">
      <c r="A108" s="6">
        <v>107</v>
      </c>
      <c r="B108" s="6" t="s">
        <v>12</v>
      </c>
      <c r="C108" s="6" t="s">
        <v>20</v>
      </c>
      <c r="D108" s="6" t="s">
        <v>19</v>
      </c>
      <c r="E108" s="23">
        <v>120</v>
      </c>
      <c r="F108" s="23">
        <v>90</v>
      </c>
      <c r="G108" s="22">
        <v>3450</v>
      </c>
      <c r="H108" s="7" t="s">
        <v>15</v>
      </c>
      <c r="I108" s="7" t="s">
        <v>16</v>
      </c>
      <c r="J108" s="25">
        <v>2915</v>
      </c>
      <c r="K108" s="25">
        <v>3300</v>
      </c>
      <c r="L108" s="26">
        <v>200</v>
      </c>
      <c r="M108" s="27">
        <v>660</v>
      </c>
    </row>
    <row r="109" spans="1:13" ht="15" hidden="1" customHeight="1" x14ac:dyDescent="0.2">
      <c r="A109" s="6">
        <v>108</v>
      </c>
      <c r="B109" s="6" t="s">
        <v>12</v>
      </c>
      <c r="C109" s="6" t="s">
        <v>28</v>
      </c>
      <c r="D109" s="6" t="s">
        <v>19</v>
      </c>
      <c r="E109" s="23">
        <v>120</v>
      </c>
      <c r="F109" s="23">
        <v>90</v>
      </c>
      <c r="G109" s="22">
        <v>4035</v>
      </c>
      <c r="H109" s="7" t="s">
        <v>15</v>
      </c>
      <c r="I109" s="7" t="s">
        <v>22</v>
      </c>
      <c r="J109" s="25">
        <v>3035</v>
      </c>
      <c r="K109" s="25">
        <v>3500</v>
      </c>
      <c r="L109" s="26">
        <v>195</v>
      </c>
      <c r="M109" s="27">
        <v>744</v>
      </c>
    </row>
    <row r="110" spans="1:13" ht="15" hidden="1" customHeight="1" x14ac:dyDescent="0.2">
      <c r="A110" s="6">
        <v>109</v>
      </c>
      <c r="B110" s="6" t="s">
        <v>12</v>
      </c>
      <c r="C110" s="6" t="s">
        <v>29</v>
      </c>
      <c r="D110" s="6" t="s">
        <v>19</v>
      </c>
      <c r="E110" s="23">
        <v>120</v>
      </c>
      <c r="F110" s="23">
        <v>90</v>
      </c>
      <c r="G110" s="22">
        <v>4035</v>
      </c>
      <c r="H110" s="7" t="s">
        <v>15</v>
      </c>
      <c r="I110" s="7" t="s">
        <v>22</v>
      </c>
      <c r="J110" s="25">
        <v>3005</v>
      </c>
      <c r="K110" s="25">
        <v>3500</v>
      </c>
      <c r="L110" s="26">
        <v>195</v>
      </c>
      <c r="M110" s="27">
        <v>739</v>
      </c>
    </row>
    <row r="111" spans="1:13" ht="15" hidden="1" customHeight="1" x14ac:dyDescent="0.2">
      <c r="A111" s="6">
        <v>110</v>
      </c>
      <c r="B111" s="6" t="s">
        <v>12</v>
      </c>
      <c r="C111" s="6" t="s">
        <v>27</v>
      </c>
      <c r="D111" s="6" t="s">
        <v>19</v>
      </c>
      <c r="E111" s="23">
        <v>120</v>
      </c>
      <c r="F111" s="23">
        <v>90</v>
      </c>
      <c r="G111" s="22">
        <v>4035</v>
      </c>
      <c r="H111" s="7" t="s">
        <v>15</v>
      </c>
      <c r="I111" s="7" t="s">
        <v>22</v>
      </c>
      <c r="J111" s="25">
        <v>3035</v>
      </c>
      <c r="K111" s="25">
        <v>3500</v>
      </c>
      <c r="L111" s="26">
        <v>195</v>
      </c>
      <c r="M111" s="27">
        <v>744</v>
      </c>
    </row>
    <row r="112" spans="1:13" ht="15" hidden="1" customHeight="1" x14ac:dyDescent="0.2">
      <c r="A112" s="6">
        <v>111</v>
      </c>
      <c r="B112" s="6" t="s">
        <v>12</v>
      </c>
      <c r="C112" s="6" t="s">
        <v>25</v>
      </c>
      <c r="D112" s="6" t="s">
        <v>19</v>
      </c>
      <c r="E112" s="23">
        <v>120</v>
      </c>
      <c r="F112" s="23">
        <v>90</v>
      </c>
      <c r="G112" s="22">
        <v>4035</v>
      </c>
      <c r="H112" s="7" t="s">
        <v>15</v>
      </c>
      <c r="I112" s="7" t="s">
        <v>26</v>
      </c>
      <c r="J112" s="25">
        <v>2830</v>
      </c>
      <c r="K112" s="25">
        <v>3500</v>
      </c>
      <c r="L112" s="26">
        <v>195</v>
      </c>
      <c r="M112" s="27">
        <v>714</v>
      </c>
    </row>
    <row r="113" spans="1:13" ht="15" hidden="1" customHeight="1" x14ac:dyDescent="0.2">
      <c r="A113" s="6">
        <v>112</v>
      </c>
      <c r="B113" s="6" t="s">
        <v>12</v>
      </c>
      <c r="C113" s="6" t="s">
        <v>38</v>
      </c>
      <c r="D113" s="6" t="s">
        <v>19</v>
      </c>
      <c r="E113" s="23">
        <v>120</v>
      </c>
      <c r="F113" s="23">
        <v>90</v>
      </c>
      <c r="G113" s="22">
        <v>4035</v>
      </c>
      <c r="H113" s="7" t="s">
        <v>15</v>
      </c>
      <c r="I113" s="7" t="s">
        <v>32</v>
      </c>
      <c r="J113" s="25">
        <v>3030</v>
      </c>
      <c r="K113" s="25">
        <v>3500</v>
      </c>
      <c r="L113" s="26">
        <v>200</v>
      </c>
      <c r="M113" s="27">
        <v>704</v>
      </c>
    </row>
    <row r="114" spans="1:13" ht="15" hidden="1" customHeight="1" x14ac:dyDescent="0.2">
      <c r="A114" s="6">
        <v>113</v>
      </c>
      <c r="B114" s="6" t="s">
        <v>12</v>
      </c>
      <c r="C114" s="6" t="s">
        <v>42</v>
      </c>
      <c r="D114" s="6" t="s">
        <v>19</v>
      </c>
      <c r="E114" s="23">
        <v>120</v>
      </c>
      <c r="F114" s="23">
        <v>90</v>
      </c>
      <c r="G114" s="22">
        <v>3800</v>
      </c>
      <c r="H114" s="7" t="s">
        <v>15</v>
      </c>
      <c r="I114" s="7" t="s">
        <v>26</v>
      </c>
      <c r="J114" s="25">
        <v>3035</v>
      </c>
      <c r="K114" s="25">
        <v>3500</v>
      </c>
      <c r="L114" s="26">
        <v>200</v>
      </c>
      <c r="M114" s="27">
        <v>674</v>
      </c>
    </row>
    <row r="115" spans="1:13" ht="15" hidden="1" customHeight="1" x14ac:dyDescent="0.2">
      <c r="A115" s="6">
        <v>114</v>
      </c>
      <c r="B115" s="6" t="s">
        <v>108</v>
      </c>
      <c r="C115" s="6" t="s">
        <v>165</v>
      </c>
      <c r="D115" s="6" t="s">
        <v>19</v>
      </c>
      <c r="E115" s="23">
        <v>125</v>
      </c>
      <c r="F115" s="23">
        <v>93</v>
      </c>
      <c r="G115" s="21">
        <v>4600</v>
      </c>
      <c r="H115" s="7" t="s">
        <v>40</v>
      </c>
      <c r="I115" s="7" t="s">
        <v>89</v>
      </c>
      <c r="J115" s="25">
        <v>3140</v>
      </c>
      <c r="K115" s="25">
        <v>3499</v>
      </c>
      <c r="L115" s="26">
        <v>204</v>
      </c>
      <c r="M115" s="27">
        <v>766</v>
      </c>
    </row>
    <row r="116" spans="1:13" ht="15" hidden="1" customHeight="1" x14ac:dyDescent="0.2">
      <c r="A116" s="6">
        <v>115</v>
      </c>
      <c r="B116" s="6" t="s">
        <v>108</v>
      </c>
      <c r="C116" s="6" t="s">
        <v>165</v>
      </c>
      <c r="D116" s="6" t="s">
        <v>19</v>
      </c>
      <c r="E116" s="23">
        <v>125</v>
      </c>
      <c r="F116" s="23">
        <v>93</v>
      </c>
      <c r="G116" s="21">
        <v>4600</v>
      </c>
      <c r="H116" s="7" t="s">
        <v>40</v>
      </c>
      <c r="I116" s="7" t="s">
        <v>89</v>
      </c>
      <c r="J116" s="25">
        <v>3140</v>
      </c>
      <c r="K116" s="25">
        <v>3499</v>
      </c>
      <c r="L116" s="26">
        <v>204</v>
      </c>
      <c r="M116" s="27">
        <v>766</v>
      </c>
    </row>
    <row r="117" spans="1:13" ht="15" hidden="1" customHeight="1" x14ac:dyDescent="0.2">
      <c r="A117" s="6">
        <v>116</v>
      </c>
      <c r="B117" s="6" t="s">
        <v>176</v>
      </c>
      <c r="C117" s="6" t="s">
        <v>204</v>
      </c>
      <c r="D117" s="6" t="s">
        <v>53</v>
      </c>
      <c r="E117" s="23">
        <v>130</v>
      </c>
      <c r="F117" s="23">
        <v>90</v>
      </c>
      <c r="G117" s="21">
        <v>3450</v>
      </c>
      <c r="H117" s="7" t="s">
        <v>15</v>
      </c>
      <c r="I117" s="7" t="s">
        <v>56</v>
      </c>
      <c r="J117" s="25">
        <v>2960</v>
      </c>
      <c r="K117" s="25">
        <v>3500</v>
      </c>
      <c r="L117" s="26">
        <v>198</v>
      </c>
      <c r="M117" s="27">
        <v>650</v>
      </c>
    </row>
    <row r="118" spans="1:13" ht="15" hidden="1" customHeight="1" x14ac:dyDescent="0.2">
      <c r="A118" s="6">
        <v>117</v>
      </c>
      <c r="B118" s="6" t="s">
        <v>176</v>
      </c>
      <c r="C118" s="6" t="s">
        <v>187</v>
      </c>
      <c r="D118" s="6" t="s">
        <v>19</v>
      </c>
      <c r="E118" s="23">
        <v>155</v>
      </c>
      <c r="F118" s="23">
        <v>100</v>
      </c>
      <c r="G118" s="21">
        <v>4000</v>
      </c>
      <c r="H118" s="7" t="s">
        <v>15</v>
      </c>
      <c r="I118" s="7" t="s">
        <v>56</v>
      </c>
      <c r="J118" s="25">
        <v>2880</v>
      </c>
      <c r="K118" s="25">
        <v>3500</v>
      </c>
      <c r="L118" s="26">
        <v>212</v>
      </c>
      <c r="M118" s="27">
        <v>699</v>
      </c>
    </row>
    <row r="119" spans="1:13" ht="15" hidden="1" customHeight="1" x14ac:dyDescent="0.2">
      <c r="A119" s="6">
        <v>118</v>
      </c>
      <c r="B119" s="6" t="s">
        <v>176</v>
      </c>
      <c r="C119" s="6" t="s">
        <v>188</v>
      </c>
      <c r="D119" s="6" t="s">
        <v>19</v>
      </c>
      <c r="E119" s="23">
        <v>155</v>
      </c>
      <c r="F119" s="23">
        <v>100</v>
      </c>
      <c r="G119" s="21">
        <v>4000</v>
      </c>
      <c r="H119" s="7" t="s">
        <v>40</v>
      </c>
      <c r="I119" s="7" t="s">
        <v>182</v>
      </c>
      <c r="J119" s="25">
        <v>2910</v>
      </c>
      <c r="K119" s="25">
        <v>3500</v>
      </c>
      <c r="L119" s="26">
        <v>212</v>
      </c>
      <c r="M119" s="27">
        <v>699</v>
      </c>
    </row>
    <row r="120" spans="1:13" ht="15" hidden="1" customHeight="1" x14ac:dyDescent="0.2">
      <c r="A120" s="6">
        <v>119</v>
      </c>
      <c r="B120" s="6" t="s">
        <v>176</v>
      </c>
      <c r="C120" s="6" t="s">
        <v>189</v>
      </c>
      <c r="D120" s="6" t="s">
        <v>19</v>
      </c>
      <c r="E120" s="23">
        <v>155</v>
      </c>
      <c r="F120" s="23">
        <v>100</v>
      </c>
      <c r="G120" s="21">
        <v>4000</v>
      </c>
      <c r="H120" s="7" t="s">
        <v>15</v>
      </c>
      <c r="I120" s="7" t="s">
        <v>56</v>
      </c>
      <c r="J120" s="25">
        <v>2940</v>
      </c>
      <c r="K120" s="25">
        <v>3500</v>
      </c>
      <c r="L120" s="26">
        <v>212</v>
      </c>
      <c r="M120" s="27">
        <v>720</v>
      </c>
    </row>
    <row r="121" spans="1:13" ht="15" hidden="1" customHeight="1" x14ac:dyDescent="0.2">
      <c r="A121" s="6">
        <v>120</v>
      </c>
      <c r="B121" s="6" t="s">
        <v>176</v>
      </c>
      <c r="C121" s="6" t="s">
        <v>190</v>
      </c>
      <c r="D121" s="6" t="s">
        <v>19</v>
      </c>
      <c r="E121" s="23">
        <v>155</v>
      </c>
      <c r="F121" s="23">
        <v>100</v>
      </c>
      <c r="G121" s="21">
        <v>4350</v>
      </c>
      <c r="H121" s="7" t="s">
        <v>15</v>
      </c>
      <c r="I121" s="7" t="s">
        <v>56</v>
      </c>
      <c r="J121" s="25">
        <v>3020</v>
      </c>
      <c r="K121" s="25">
        <v>3500</v>
      </c>
      <c r="L121" s="26">
        <v>212</v>
      </c>
      <c r="M121" s="27">
        <v>749</v>
      </c>
    </row>
    <row r="122" spans="1:13" ht="15" hidden="1" customHeight="1" x14ac:dyDescent="0.2">
      <c r="A122" s="6">
        <v>121</v>
      </c>
      <c r="B122" s="6" t="s">
        <v>176</v>
      </c>
      <c r="C122" s="6" t="s">
        <v>179</v>
      </c>
      <c r="D122" s="6" t="s">
        <v>19</v>
      </c>
      <c r="E122" s="23">
        <v>130</v>
      </c>
      <c r="F122" s="23">
        <v>90</v>
      </c>
      <c r="G122" s="21">
        <v>3800</v>
      </c>
      <c r="H122" s="7" t="s">
        <v>15</v>
      </c>
      <c r="I122" s="7" t="s">
        <v>56</v>
      </c>
      <c r="J122" s="25">
        <v>3040</v>
      </c>
      <c r="K122" s="25">
        <v>3500</v>
      </c>
      <c r="L122" s="26">
        <v>198</v>
      </c>
      <c r="M122" s="27">
        <v>699</v>
      </c>
    </row>
    <row r="123" spans="1:13" ht="15" hidden="1" customHeight="1" x14ac:dyDescent="0.2">
      <c r="A123" s="6">
        <v>122</v>
      </c>
      <c r="B123" s="6" t="s">
        <v>176</v>
      </c>
      <c r="C123" s="6" t="s">
        <v>180</v>
      </c>
      <c r="D123" s="6" t="s">
        <v>19</v>
      </c>
      <c r="E123" s="23">
        <v>130</v>
      </c>
      <c r="F123" s="23">
        <v>90</v>
      </c>
      <c r="G123" s="21">
        <v>4035</v>
      </c>
      <c r="H123" s="7" t="s">
        <v>40</v>
      </c>
      <c r="I123" s="7" t="s">
        <v>56</v>
      </c>
      <c r="J123" s="25">
        <v>3070</v>
      </c>
      <c r="K123" s="25">
        <v>3500</v>
      </c>
      <c r="L123" s="26">
        <v>198</v>
      </c>
      <c r="M123" s="27">
        <v>699</v>
      </c>
    </row>
    <row r="124" spans="1:13" ht="15" hidden="1" customHeight="1" x14ac:dyDescent="0.2">
      <c r="A124" s="6">
        <v>123</v>
      </c>
      <c r="B124" s="6" t="s">
        <v>12</v>
      </c>
      <c r="C124" s="6" t="s">
        <v>68</v>
      </c>
      <c r="D124" s="6" t="s">
        <v>53</v>
      </c>
      <c r="E124" s="23">
        <v>120</v>
      </c>
      <c r="F124" s="23">
        <v>90</v>
      </c>
      <c r="G124" s="22">
        <v>4600</v>
      </c>
      <c r="H124" s="7" t="s">
        <v>40</v>
      </c>
      <c r="I124" s="7" t="s">
        <v>32</v>
      </c>
      <c r="J124" s="25">
        <v>4115</v>
      </c>
      <c r="K124" s="25">
        <v>5000</v>
      </c>
      <c r="L124" s="26">
        <v>193</v>
      </c>
      <c r="M124" s="27">
        <v>900</v>
      </c>
    </row>
    <row r="125" spans="1:13" ht="15" hidden="1" customHeight="1" x14ac:dyDescent="0.2">
      <c r="A125" s="6">
        <v>124</v>
      </c>
      <c r="B125" s="6" t="s">
        <v>12</v>
      </c>
      <c r="C125" s="6" t="s">
        <v>69</v>
      </c>
      <c r="D125" s="6" t="s">
        <v>53</v>
      </c>
      <c r="E125" s="23">
        <v>120</v>
      </c>
      <c r="F125" s="23">
        <v>90</v>
      </c>
      <c r="G125" s="22">
        <v>4600</v>
      </c>
      <c r="H125" s="7" t="s">
        <v>40</v>
      </c>
      <c r="I125" s="7" t="s">
        <v>32</v>
      </c>
      <c r="J125" s="25">
        <v>4135</v>
      </c>
      <c r="K125" s="25">
        <v>5000</v>
      </c>
      <c r="L125" s="26">
        <v>193</v>
      </c>
      <c r="M125" s="27">
        <v>900</v>
      </c>
    </row>
    <row r="126" spans="1:13" ht="15" hidden="1" customHeight="1" x14ac:dyDescent="0.2">
      <c r="A126" s="6">
        <v>125</v>
      </c>
      <c r="B126" s="6" t="s">
        <v>12</v>
      </c>
      <c r="C126" s="6" t="s">
        <v>48</v>
      </c>
      <c r="D126" s="6" t="s">
        <v>19</v>
      </c>
      <c r="E126" s="23">
        <v>120</v>
      </c>
      <c r="F126" s="23">
        <v>90</v>
      </c>
      <c r="G126" s="22">
        <v>4035</v>
      </c>
      <c r="H126" s="7" t="s">
        <v>15</v>
      </c>
      <c r="I126" s="7" t="s">
        <v>32</v>
      </c>
      <c r="J126" s="25">
        <v>3045</v>
      </c>
      <c r="K126" s="25">
        <v>3500</v>
      </c>
      <c r="L126" s="26">
        <v>200</v>
      </c>
      <c r="M126" s="27">
        <v>704</v>
      </c>
    </row>
    <row r="127" spans="1:13" ht="15" hidden="1" customHeight="1" x14ac:dyDescent="0.2">
      <c r="A127" s="6">
        <v>126</v>
      </c>
      <c r="B127" s="6" t="s">
        <v>12</v>
      </c>
      <c r="C127" s="6" t="s">
        <v>50</v>
      </c>
      <c r="D127" s="6" t="s">
        <v>19</v>
      </c>
      <c r="E127" s="23">
        <v>120</v>
      </c>
      <c r="F127" s="23">
        <v>90</v>
      </c>
      <c r="G127" s="22">
        <v>4035</v>
      </c>
      <c r="H127" s="7" t="s">
        <v>15</v>
      </c>
      <c r="I127" s="7" t="s">
        <v>22</v>
      </c>
      <c r="J127" s="25">
        <v>3090</v>
      </c>
      <c r="K127" s="25">
        <v>3500</v>
      </c>
      <c r="L127" s="26">
        <v>200</v>
      </c>
      <c r="M127" s="27">
        <v>741</v>
      </c>
    </row>
    <row r="128" spans="1:13" ht="15" hidden="1" customHeight="1" x14ac:dyDescent="0.2">
      <c r="A128" s="6">
        <v>127</v>
      </c>
      <c r="B128" s="6" t="s">
        <v>12</v>
      </c>
      <c r="C128" s="6" t="s">
        <v>49</v>
      </c>
      <c r="D128" s="6" t="s">
        <v>19</v>
      </c>
      <c r="E128" s="23">
        <v>120</v>
      </c>
      <c r="F128" s="23">
        <v>90</v>
      </c>
      <c r="G128" s="22">
        <v>4600</v>
      </c>
      <c r="H128" s="7" t="s">
        <v>40</v>
      </c>
      <c r="I128" s="7" t="s">
        <v>22</v>
      </c>
      <c r="J128" s="25">
        <v>3155</v>
      </c>
      <c r="K128" s="25">
        <v>3500</v>
      </c>
      <c r="L128" s="26">
        <v>200</v>
      </c>
      <c r="M128" s="27">
        <v>760</v>
      </c>
    </row>
    <row r="129" spans="1:13" ht="15" hidden="1" customHeight="1" x14ac:dyDescent="0.2">
      <c r="A129" s="6">
        <v>128</v>
      </c>
      <c r="B129" s="6" t="s">
        <v>12</v>
      </c>
      <c r="C129" s="6" t="s">
        <v>51</v>
      </c>
      <c r="D129" s="6" t="s">
        <v>19</v>
      </c>
      <c r="E129" s="23">
        <v>120</v>
      </c>
      <c r="F129" s="23">
        <v>90</v>
      </c>
      <c r="G129" s="22">
        <v>4600</v>
      </c>
      <c r="H129" s="7" t="s">
        <v>40</v>
      </c>
      <c r="I129" s="7" t="s">
        <v>32</v>
      </c>
      <c r="J129" s="25">
        <v>3850</v>
      </c>
      <c r="K129" s="25">
        <v>5000</v>
      </c>
      <c r="L129" s="26">
        <v>200</v>
      </c>
      <c r="M129" s="27">
        <v>876</v>
      </c>
    </row>
    <row r="130" spans="1:13" ht="15" hidden="1" customHeight="1" x14ac:dyDescent="0.2">
      <c r="A130" s="6">
        <v>129</v>
      </c>
      <c r="B130" s="6" t="s">
        <v>263</v>
      </c>
      <c r="C130" s="6" t="s">
        <v>264</v>
      </c>
      <c r="D130" s="6" t="s">
        <v>19</v>
      </c>
      <c r="E130" s="23">
        <v>95</v>
      </c>
      <c r="F130" s="23">
        <v>95</v>
      </c>
      <c r="G130" s="21">
        <v>3450</v>
      </c>
      <c r="H130" s="7" t="s">
        <v>15</v>
      </c>
      <c r="I130" s="7" t="s">
        <v>56</v>
      </c>
      <c r="J130" s="25">
        <v>2760</v>
      </c>
      <c r="K130" s="25">
        <v>3500</v>
      </c>
      <c r="L130" s="26">
        <v>196</v>
      </c>
      <c r="M130" s="27">
        <v>599</v>
      </c>
    </row>
    <row r="131" spans="1:13" ht="15" hidden="1" customHeight="1" x14ac:dyDescent="0.2">
      <c r="A131" s="6">
        <v>130</v>
      </c>
      <c r="B131" s="6" t="s">
        <v>263</v>
      </c>
      <c r="C131" s="6" t="s">
        <v>267</v>
      </c>
      <c r="D131" s="6" t="s">
        <v>19</v>
      </c>
      <c r="E131" s="23">
        <v>100</v>
      </c>
      <c r="F131" s="23">
        <v>95</v>
      </c>
      <c r="G131" s="21">
        <v>3800</v>
      </c>
      <c r="H131" s="7" t="s">
        <v>15</v>
      </c>
      <c r="I131" s="7" t="s">
        <v>268</v>
      </c>
      <c r="J131" s="25">
        <v>2820</v>
      </c>
      <c r="K131" s="25">
        <v>4000</v>
      </c>
      <c r="L131" s="26">
        <v>200</v>
      </c>
      <c r="M131" s="27">
        <v>649</v>
      </c>
    </row>
    <row r="132" spans="1:13" ht="15" hidden="1" customHeight="1" x14ac:dyDescent="0.2">
      <c r="A132" s="6">
        <v>131</v>
      </c>
      <c r="B132" s="6" t="s">
        <v>263</v>
      </c>
      <c r="C132" s="6" t="s">
        <v>272</v>
      </c>
      <c r="D132" s="6" t="s">
        <v>19</v>
      </c>
      <c r="E132" s="23">
        <v>100</v>
      </c>
      <c r="F132" s="23">
        <v>95</v>
      </c>
      <c r="G132" s="21">
        <v>4030</v>
      </c>
      <c r="H132" s="7" t="s">
        <v>40</v>
      </c>
      <c r="I132" s="7" t="s">
        <v>268</v>
      </c>
      <c r="J132" s="25">
        <v>2940</v>
      </c>
      <c r="K132" s="25">
        <v>4000</v>
      </c>
      <c r="L132" s="26">
        <v>200</v>
      </c>
      <c r="M132" s="27">
        <v>699</v>
      </c>
    </row>
    <row r="133" spans="1:13" ht="15" hidden="1" customHeight="1" x14ac:dyDescent="0.2">
      <c r="A133" s="6">
        <v>132</v>
      </c>
      <c r="B133" s="6" t="s">
        <v>263</v>
      </c>
      <c r="C133" s="6" t="s">
        <v>280</v>
      </c>
      <c r="D133" s="6" t="s">
        <v>19</v>
      </c>
      <c r="E133" s="23">
        <v>100</v>
      </c>
      <c r="F133" s="23">
        <v>95</v>
      </c>
      <c r="G133" s="21">
        <v>3800</v>
      </c>
      <c r="H133" s="7" t="s">
        <v>15</v>
      </c>
      <c r="I133" s="7" t="s">
        <v>271</v>
      </c>
      <c r="J133" s="25">
        <v>3000</v>
      </c>
      <c r="K133" s="25">
        <v>4000</v>
      </c>
      <c r="L133" s="26">
        <v>200</v>
      </c>
      <c r="M133" s="27">
        <v>699</v>
      </c>
    </row>
    <row r="134" spans="1:13" ht="15" hidden="1" customHeight="1" x14ac:dyDescent="0.2">
      <c r="A134" s="6">
        <v>133</v>
      </c>
      <c r="B134" s="6" t="s">
        <v>12</v>
      </c>
      <c r="C134" s="6" t="s">
        <v>54</v>
      </c>
      <c r="D134" s="6" t="s">
        <v>53</v>
      </c>
      <c r="E134" s="23">
        <v>120</v>
      </c>
      <c r="F134" s="23">
        <v>90</v>
      </c>
      <c r="G134" s="22">
        <v>4035</v>
      </c>
      <c r="H134" s="7" t="s">
        <v>15</v>
      </c>
      <c r="I134" s="7" t="s">
        <v>32</v>
      </c>
      <c r="J134" s="25">
        <v>3050</v>
      </c>
      <c r="K134" s="25">
        <v>3500</v>
      </c>
      <c r="L134" s="26">
        <v>195</v>
      </c>
      <c r="M134" s="27">
        <v>707</v>
      </c>
    </row>
    <row r="135" spans="1:13" ht="15" hidden="1" customHeight="1" x14ac:dyDescent="0.2">
      <c r="A135" s="6">
        <v>134</v>
      </c>
      <c r="B135" s="6" t="s">
        <v>12</v>
      </c>
      <c r="C135" s="6" t="s">
        <v>58</v>
      </c>
      <c r="D135" s="6" t="s">
        <v>53</v>
      </c>
      <c r="E135" s="23">
        <v>120</v>
      </c>
      <c r="F135" s="23">
        <v>90</v>
      </c>
      <c r="G135" s="22">
        <v>4035</v>
      </c>
      <c r="H135" s="7" t="s">
        <v>40</v>
      </c>
      <c r="I135" s="7" t="s">
        <v>22</v>
      </c>
      <c r="J135" s="25">
        <v>3090</v>
      </c>
      <c r="K135" s="25">
        <v>3500</v>
      </c>
      <c r="L135" s="26">
        <v>195</v>
      </c>
      <c r="M135" s="27">
        <v>749</v>
      </c>
    </row>
    <row r="136" spans="1:13" ht="15" hidden="1" customHeight="1" x14ac:dyDescent="0.2">
      <c r="A136" s="6">
        <v>135</v>
      </c>
      <c r="B136" s="6" t="s">
        <v>12</v>
      </c>
      <c r="C136" s="6" t="s">
        <v>62</v>
      </c>
      <c r="D136" s="6" t="s">
        <v>53</v>
      </c>
      <c r="E136" s="23">
        <v>120</v>
      </c>
      <c r="F136" s="23">
        <v>90</v>
      </c>
      <c r="G136" s="22">
        <v>4035</v>
      </c>
      <c r="H136" s="7" t="s">
        <v>40</v>
      </c>
      <c r="I136" s="7" t="s">
        <v>56</v>
      </c>
      <c r="J136" s="25">
        <v>3100</v>
      </c>
      <c r="K136" s="25">
        <v>3500</v>
      </c>
      <c r="L136" s="26">
        <v>193</v>
      </c>
      <c r="M136" s="27">
        <v>756</v>
      </c>
    </row>
    <row r="137" spans="1:13" ht="15" hidden="1" customHeight="1" x14ac:dyDescent="0.2">
      <c r="A137" s="6">
        <v>136</v>
      </c>
      <c r="B137" s="6" t="s">
        <v>12</v>
      </c>
      <c r="C137" s="6" t="s">
        <v>63</v>
      </c>
      <c r="D137" s="6" t="s">
        <v>53</v>
      </c>
      <c r="E137" s="23">
        <v>120</v>
      </c>
      <c r="F137" s="23">
        <v>90</v>
      </c>
      <c r="G137" s="22">
        <v>4035</v>
      </c>
      <c r="H137" s="7" t="s">
        <v>40</v>
      </c>
      <c r="I137" s="7" t="s">
        <v>56</v>
      </c>
      <c r="J137" s="25">
        <v>3090</v>
      </c>
      <c r="K137" s="25">
        <v>3500</v>
      </c>
      <c r="L137" s="26">
        <v>193</v>
      </c>
      <c r="M137" s="27">
        <v>756</v>
      </c>
    </row>
    <row r="138" spans="1:13" ht="15" hidden="1" customHeight="1" x14ac:dyDescent="0.2">
      <c r="A138" s="6">
        <v>137</v>
      </c>
      <c r="B138" s="6" t="s">
        <v>12</v>
      </c>
      <c r="C138" s="6" t="s">
        <v>61</v>
      </c>
      <c r="D138" s="6" t="s">
        <v>53</v>
      </c>
      <c r="E138" s="23">
        <v>120</v>
      </c>
      <c r="F138" s="23">
        <v>90</v>
      </c>
      <c r="G138" s="22">
        <v>4035</v>
      </c>
      <c r="H138" s="7" t="s">
        <v>40</v>
      </c>
      <c r="I138" s="7" t="s">
        <v>56</v>
      </c>
      <c r="J138" s="25">
        <v>3115</v>
      </c>
      <c r="K138" s="25">
        <v>3500</v>
      </c>
      <c r="L138" s="26">
        <v>193</v>
      </c>
      <c r="M138" s="27">
        <v>756</v>
      </c>
    </row>
    <row r="139" spans="1:13" ht="15" hidden="1" customHeight="1" x14ac:dyDescent="0.2">
      <c r="A139" s="6">
        <v>138</v>
      </c>
      <c r="B139" s="6" t="s">
        <v>12</v>
      </c>
      <c r="C139" s="6" t="s">
        <v>66</v>
      </c>
      <c r="D139" s="6" t="s">
        <v>53</v>
      </c>
      <c r="E139" s="23">
        <v>120</v>
      </c>
      <c r="F139" s="23">
        <v>90</v>
      </c>
      <c r="G139" s="22">
        <v>4600</v>
      </c>
      <c r="H139" s="7" t="s">
        <v>40</v>
      </c>
      <c r="I139" s="7" t="s">
        <v>32</v>
      </c>
      <c r="J139" s="25">
        <v>3615</v>
      </c>
      <c r="K139" s="25">
        <v>4500</v>
      </c>
      <c r="L139" s="26">
        <v>193</v>
      </c>
      <c r="M139" s="27">
        <v>812</v>
      </c>
    </row>
    <row r="140" spans="1:13" ht="15" hidden="1" customHeight="1" x14ac:dyDescent="0.2">
      <c r="A140" s="6">
        <v>139</v>
      </c>
      <c r="B140" s="6" t="s">
        <v>108</v>
      </c>
      <c r="C140" s="6" t="s">
        <v>112</v>
      </c>
      <c r="D140" s="6" t="s">
        <v>19</v>
      </c>
      <c r="E140" s="23">
        <v>114</v>
      </c>
      <c r="F140" s="23">
        <v>90</v>
      </c>
      <c r="G140" s="21">
        <v>3450</v>
      </c>
      <c r="H140" s="7" t="s">
        <v>40</v>
      </c>
      <c r="I140" s="7" t="s">
        <v>16</v>
      </c>
      <c r="J140" s="25">
        <v>2690</v>
      </c>
      <c r="K140" s="25">
        <v>3499</v>
      </c>
      <c r="L140" s="26">
        <v>190</v>
      </c>
      <c r="M140" s="27">
        <v>661</v>
      </c>
    </row>
    <row r="141" spans="1:13" ht="15" hidden="1" customHeight="1" x14ac:dyDescent="0.2">
      <c r="A141" s="6">
        <v>140</v>
      </c>
      <c r="B141" s="6" t="s">
        <v>108</v>
      </c>
      <c r="C141" s="6" t="s">
        <v>136</v>
      </c>
      <c r="D141" s="6" t="s">
        <v>19</v>
      </c>
      <c r="E141" s="23">
        <v>125</v>
      </c>
      <c r="F141" s="23">
        <v>90</v>
      </c>
      <c r="G141" s="21">
        <v>3800</v>
      </c>
      <c r="H141" s="7" t="s">
        <v>15</v>
      </c>
      <c r="I141" s="7" t="s">
        <v>16</v>
      </c>
      <c r="J141" s="25">
        <v>2915</v>
      </c>
      <c r="K141" s="25">
        <v>3499</v>
      </c>
      <c r="L141" s="26">
        <v>198</v>
      </c>
      <c r="M141" s="27">
        <v>686</v>
      </c>
    </row>
    <row r="142" spans="1:13" ht="15" hidden="1" customHeight="1" x14ac:dyDescent="0.2">
      <c r="A142" s="6">
        <v>141</v>
      </c>
      <c r="B142" s="6" t="s">
        <v>108</v>
      </c>
      <c r="C142" s="6" t="s">
        <v>152</v>
      </c>
      <c r="D142" s="6" t="s">
        <v>19</v>
      </c>
      <c r="E142" s="23">
        <v>125</v>
      </c>
      <c r="F142" s="23">
        <v>93</v>
      </c>
      <c r="G142" s="21">
        <v>3800</v>
      </c>
      <c r="H142" s="7" t="s">
        <v>15</v>
      </c>
      <c r="I142" s="7" t="s">
        <v>35</v>
      </c>
      <c r="J142" s="25">
        <v>2850</v>
      </c>
      <c r="K142" s="25">
        <v>3499</v>
      </c>
      <c r="L142" s="26">
        <v>212</v>
      </c>
      <c r="M142" s="27">
        <v>663</v>
      </c>
    </row>
    <row r="143" spans="1:13" ht="15" hidden="1" customHeight="1" x14ac:dyDescent="0.2">
      <c r="A143" s="6">
        <v>142</v>
      </c>
      <c r="B143" s="6" t="s">
        <v>108</v>
      </c>
      <c r="C143" s="6" t="s">
        <v>153</v>
      </c>
      <c r="D143" s="6" t="s">
        <v>19</v>
      </c>
      <c r="E143" s="23">
        <v>125</v>
      </c>
      <c r="F143" s="23">
        <v>93</v>
      </c>
      <c r="G143" s="21">
        <v>3900</v>
      </c>
      <c r="H143" s="7" t="s">
        <v>15</v>
      </c>
      <c r="I143" s="7" t="s">
        <v>89</v>
      </c>
      <c r="J143" s="25">
        <v>2860</v>
      </c>
      <c r="K143" s="25">
        <v>3499</v>
      </c>
      <c r="L143" s="26">
        <v>212</v>
      </c>
      <c r="M143" s="27">
        <v>708</v>
      </c>
    </row>
    <row r="144" spans="1:13" ht="15" hidden="1" customHeight="1" x14ac:dyDescent="0.2">
      <c r="A144" s="6">
        <v>143</v>
      </c>
      <c r="B144" s="6" t="s">
        <v>108</v>
      </c>
      <c r="C144" s="6" t="s">
        <v>155</v>
      </c>
      <c r="D144" s="6" t="s">
        <v>19</v>
      </c>
      <c r="E144" s="23">
        <v>125</v>
      </c>
      <c r="F144" s="23">
        <v>93</v>
      </c>
      <c r="G144" s="21">
        <v>4040</v>
      </c>
      <c r="H144" s="7" t="s">
        <v>15</v>
      </c>
      <c r="I144" s="7" t="s">
        <v>16</v>
      </c>
      <c r="J144" s="25">
        <v>2935</v>
      </c>
      <c r="K144" s="25">
        <v>3499</v>
      </c>
      <c r="L144" s="26">
        <v>212</v>
      </c>
      <c r="M144" s="27">
        <v>733</v>
      </c>
    </row>
    <row r="145" spans="1:13" ht="15" hidden="1" customHeight="1" x14ac:dyDescent="0.2">
      <c r="A145" s="6">
        <v>144</v>
      </c>
      <c r="B145" s="6" t="s">
        <v>108</v>
      </c>
      <c r="C145" s="6" t="s">
        <v>154</v>
      </c>
      <c r="D145" s="6" t="s">
        <v>19</v>
      </c>
      <c r="E145" s="23">
        <v>125</v>
      </c>
      <c r="F145" s="23">
        <v>93</v>
      </c>
      <c r="G145" s="21">
        <v>4100</v>
      </c>
      <c r="H145" s="7" t="s">
        <v>15</v>
      </c>
      <c r="I145" s="7" t="s">
        <v>89</v>
      </c>
      <c r="J145" s="25">
        <v>2935</v>
      </c>
      <c r="K145" s="25">
        <v>3499</v>
      </c>
      <c r="L145" s="26">
        <v>212</v>
      </c>
      <c r="M145" s="27">
        <v>743</v>
      </c>
    </row>
    <row r="146" spans="1:13" ht="15" hidden="1" customHeight="1" x14ac:dyDescent="0.2">
      <c r="A146" s="6">
        <v>145</v>
      </c>
      <c r="B146" s="6" t="s">
        <v>176</v>
      </c>
      <c r="C146" s="6" t="s">
        <v>208</v>
      </c>
      <c r="D146" s="6" t="s">
        <v>53</v>
      </c>
      <c r="E146" s="23">
        <v>130</v>
      </c>
      <c r="F146" s="23">
        <v>90</v>
      </c>
      <c r="G146" s="21">
        <v>4035</v>
      </c>
      <c r="H146" s="7" t="s">
        <v>15</v>
      </c>
      <c r="I146" s="7" t="s">
        <v>56</v>
      </c>
      <c r="J146" s="25">
        <v>3110</v>
      </c>
      <c r="K146" s="25">
        <v>3500</v>
      </c>
      <c r="L146" s="26">
        <v>198</v>
      </c>
      <c r="M146" s="27">
        <v>699</v>
      </c>
    </row>
    <row r="147" spans="1:13" ht="15" hidden="1" customHeight="1" x14ac:dyDescent="0.2">
      <c r="A147" s="6">
        <v>146</v>
      </c>
      <c r="B147" s="6" t="s">
        <v>176</v>
      </c>
      <c r="C147" s="6" t="s">
        <v>209</v>
      </c>
      <c r="D147" s="6" t="s">
        <v>53</v>
      </c>
      <c r="E147" s="23">
        <v>130</v>
      </c>
      <c r="F147" s="23">
        <v>90</v>
      </c>
      <c r="G147" s="21">
        <v>4035</v>
      </c>
      <c r="H147" s="7" t="s">
        <v>40</v>
      </c>
      <c r="I147" s="7" t="s">
        <v>56</v>
      </c>
      <c r="J147" s="25">
        <v>3100</v>
      </c>
      <c r="K147" s="25">
        <v>3500</v>
      </c>
      <c r="L147" s="26">
        <v>198</v>
      </c>
      <c r="M147" s="27">
        <v>699</v>
      </c>
    </row>
    <row r="148" spans="1:13" ht="15" hidden="1" customHeight="1" x14ac:dyDescent="0.2">
      <c r="A148" s="6">
        <v>147</v>
      </c>
      <c r="B148" s="6" t="s">
        <v>176</v>
      </c>
      <c r="C148" s="6" t="s">
        <v>219</v>
      </c>
      <c r="D148" s="6" t="s">
        <v>53</v>
      </c>
      <c r="E148" s="23">
        <v>170</v>
      </c>
      <c r="F148" s="23">
        <v>140</v>
      </c>
      <c r="G148" s="21">
        <v>3665</v>
      </c>
      <c r="H148" s="7" t="s">
        <v>15</v>
      </c>
      <c r="I148" s="7" t="s">
        <v>56</v>
      </c>
      <c r="J148" s="25">
        <v>3600</v>
      </c>
      <c r="K148" s="25">
        <v>4200</v>
      </c>
      <c r="L148" s="26">
        <v>198</v>
      </c>
      <c r="M148" s="27">
        <v>710</v>
      </c>
    </row>
    <row r="149" spans="1:13" ht="15" hidden="1" customHeight="1" x14ac:dyDescent="0.2">
      <c r="A149" s="6">
        <v>148</v>
      </c>
      <c r="B149" s="6" t="s">
        <v>176</v>
      </c>
      <c r="C149" s="6" t="s">
        <v>212</v>
      </c>
      <c r="D149" s="6" t="s">
        <v>53</v>
      </c>
      <c r="E149" s="23">
        <v>130</v>
      </c>
      <c r="F149" s="23">
        <v>90</v>
      </c>
      <c r="G149" s="21">
        <v>4035</v>
      </c>
      <c r="H149" s="7" t="s">
        <v>40</v>
      </c>
      <c r="I149" s="7" t="s">
        <v>56</v>
      </c>
      <c r="J149" s="25">
        <v>3240</v>
      </c>
      <c r="K149" s="25">
        <v>3500</v>
      </c>
      <c r="L149" s="26">
        <v>198</v>
      </c>
      <c r="M149" s="27">
        <v>745</v>
      </c>
    </row>
    <row r="150" spans="1:13" ht="15" hidden="1" customHeight="1" x14ac:dyDescent="0.2">
      <c r="A150" s="6">
        <v>149</v>
      </c>
      <c r="B150" s="6" t="s">
        <v>176</v>
      </c>
      <c r="C150" s="6" t="s">
        <v>221</v>
      </c>
      <c r="D150" s="6" t="s">
        <v>53</v>
      </c>
      <c r="E150" s="23">
        <v>170</v>
      </c>
      <c r="F150" s="23">
        <v>140</v>
      </c>
      <c r="G150" s="21">
        <v>4325</v>
      </c>
      <c r="H150" s="7" t="s">
        <v>40</v>
      </c>
      <c r="I150" s="7" t="s">
        <v>56</v>
      </c>
      <c r="J150" s="25">
        <v>4100</v>
      </c>
      <c r="K150" s="25">
        <v>5000</v>
      </c>
      <c r="L150" s="26">
        <v>198</v>
      </c>
      <c r="M150" s="27">
        <v>797</v>
      </c>
    </row>
    <row r="151" spans="1:13" ht="15" hidden="1" customHeight="1" x14ac:dyDescent="0.2">
      <c r="A151" s="6">
        <v>150</v>
      </c>
      <c r="B151" s="6" t="s">
        <v>12</v>
      </c>
      <c r="C151" s="6" t="s">
        <v>72</v>
      </c>
      <c r="D151" s="6" t="s">
        <v>53</v>
      </c>
      <c r="E151" s="23">
        <v>120</v>
      </c>
      <c r="F151" s="23">
        <v>120</v>
      </c>
      <c r="G151" s="22">
        <v>4600</v>
      </c>
      <c r="H151" s="7" t="s">
        <v>40</v>
      </c>
      <c r="I151" s="7" t="s">
        <v>32</v>
      </c>
      <c r="J151" s="25">
        <v>4225</v>
      </c>
      <c r="K151" s="25">
        <v>5000</v>
      </c>
      <c r="L151" s="26">
        <v>211</v>
      </c>
      <c r="M151" s="27">
        <v>900</v>
      </c>
    </row>
    <row r="152" spans="1:13" ht="15" hidden="1" customHeight="1" x14ac:dyDescent="0.2">
      <c r="A152" s="6">
        <v>151</v>
      </c>
      <c r="B152" s="6" t="s">
        <v>12</v>
      </c>
      <c r="C152" s="6" t="s">
        <v>13</v>
      </c>
      <c r="D152" s="6" t="s">
        <v>14</v>
      </c>
      <c r="E152" s="23">
        <v>100</v>
      </c>
      <c r="F152" s="23">
        <v>90</v>
      </c>
      <c r="G152" s="22">
        <v>4035</v>
      </c>
      <c r="H152" s="7" t="s">
        <v>15</v>
      </c>
      <c r="I152" s="7" t="s">
        <v>16</v>
      </c>
      <c r="J152" s="25">
        <v>2725</v>
      </c>
      <c r="K152" s="25">
        <v>3300</v>
      </c>
      <c r="L152" s="26">
        <v>195</v>
      </c>
      <c r="M152" s="27">
        <v>599</v>
      </c>
    </row>
    <row r="153" spans="1:13" ht="15" hidden="1" customHeight="1" x14ac:dyDescent="0.2">
      <c r="A153" s="6">
        <v>152</v>
      </c>
      <c r="B153" s="6" t="s">
        <v>12</v>
      </c>
      <c r="C153" s="6" t="s">
        <v>31</v>
      </c>
      <c r="D153" s="6" t="s">
        <v>19</v>
      </c>
      <c r="E153" s="23">
        <v>120</v>
      </c>
      <c r="F153" s="23">
        <v>90</v>
      </c>
      <c r="G153" s="22">
        <v>3800</v>
      </c>
      <c r="H153" s="7" t="s">
        <v>15</v>
      </c>
      <c r="I153" s="7" t="s">
        <v>32</v>
      </c>
      <c r="J153" s="25">
        <v>2790</v>
      </c>
      <c r="K153" s="25">
        <v>3300</v>
      </c>
      <c r="L153" s="26">
        <v>200</v>
      </c>
      <c r="M153" s="27">
        <v>599</v>
      </c>
    </row>
    <row r="154" spans="1:13" ht="15" hidden="1" customHeight="1" x14ac:dyDescent="0.2">
      <c r="A154" s="6">
        <v>153</v>
      </c>
      <c r="B154" s="6" t="s">
        <v>12</v>
      </c>
      <c r="C154" s="6" t="s">
        <v>73</v>
      </c>
      <c r="D154" s="6" t="s">
        <v>53</v>
      </c>
      <c r="E154" s="23">
        <v>120</v>
      </c>
      <c r="F154" s="23">
        <v>120</v>
      </c>
      <c r="G154" s="22">
        <v>4600</v>
      </c>
      <c r="H154" s="7" t="s">
        <v>40</v>
      </c>
      <c r="I154" s="7" t="s">
        <v>32</v>
      </c>
      <c r="J154" s="25">
        <v>4245</v>
      </c>
      <c r="K154" s="25">
        <v>5000</v>
      </c>
      <c r="L154" s="26">
        <v>211</v>
      </c>
      <c r="M154" s="27">
        <v>900</v>
      </c>
    </row>
    <row r="155" spans="1:13" ht="15" hidden="1" customHeight="1" x14ac:dyDescent="0.2">
      <c r="A155" s="6">
        <v>154</v>
      </c>
      <c r="B155" s="6" t="s">
        <v>12</v>
      </c>
      <c r="C155" s="6" t="s">
        <v>17</v>
      </c>
      <c r="D155" s="6" t="s">
        <v>14</v>
      </c>
      <c r="E155" s="23">
        <v>100</v>
      </c>
      <c r="F155" s="23">
        <v>90</v>
      </c>
      <c r="G155" s="22">
        <v>4035</v>
      </c>
      <c r="H155" s="7" t="s">
        <v>15</v>
      </c>
      <c r="I155" s="7" t="s">
        <v>16</v>
      </c>
      <c r="J155" s="25">
        <v>2790</v>
      </c>
      <c r="K155" s="25">
        <v>3300</v>
      </c>
      <c r="L155" s="26">
        <v>195</v>
      </c>
      <c r="M155" s="27">
        <v>638</v>
      </c>
    </row>
    <row r="156" spans="1:13" ht="15" hidden="1" customHeight="1" x14ac:dyDescent="0.2">
      <c r="A156" s="6">
        <v>155</v>
      </c>
      <c r="B156" s="6" t="s">
        <v>12</v>
      </c>
      <c r="C156" s="6" t="s">
        <v>18</v>
      </c>
      <c r="D156" s="6" t="s">
        <v>19</v>
      </c>
      <c r="E156" s="23">
        <v>120</v>
      </c>
      <c r="F156" s="23">
        <v>90</v>
      </c>
      <c r="G156" s="22">
        <v>3450</v>
      </c>
      <c r="H156" s="7" t="s">
        <v>15</v>
      </c>
      <c r="I156" s="7" t="s">
        <v>16</v>
      </c>
      <c r="J156" s="25">
        <v>2795</v>
      </c>
      <c r="K156" s="25">
        <v>3300</v>
      </c>
      <c r="L156" s="26">
        <v>200</v>
      </c>
      <c r="M156" s="27">
        <v>616</v>
      </c>
    </row>
    <row r="157" spans="1:13" ht="15" hidden="1" customHeight="1" x14ac:dyDescent="0.2">
      <c r="A157" s="6">
        <v>156</v>
      </c>
      <c r="B157" s="6" t="s">
        <v>108</v>
      </c>
      <c r="C157" s="6" t="s">
        <v>140</v>
      </c>
      <c r="D157" s="6" t="s">
        <v>19</v>
      </c>
      <c r="E157" s="23">
        <v>125</v>
      </c>
      <c r="F157" s="23">
        <v>93</v>
      </c>
      <c r="G157" s="21">
        <v>4100</v>
      </c>
      <c r="H157" s="7" t="s">
        <v>15</v>
      </c>
      <c r="I157" s="7" t="s">
        <v>16</v>
      </c>
      <c r="J157" s="25">
        <v>2950</v>
      </c>
      <c r="K157" s="25">
        <v>3499</v>
      </c>
      <c r="L157" s="26">
        <v>198</v>
      </c>
      <c r="M157" s="27">
        <v>731</v>
      </c>
    </row>
    <row r="158" spans="1:13" ht="15" hidden="1" customHeight="1" x14ac:dyDescent="0.2">
      <c r="A158" s="6">
        <v>157</v>
      </c>
      <c r="B158" s="6" t="s">
        <v>108</v>
      </c>
      <c r="C158" s="6" t="s">
        <v>142</v>
      </c>
      <c r="D158" s="6" t="s">
        <v>19</v>
      </c>
      <c r="E158" s="23">
        <v>125</v>
      </c>
      <c r="F158" s="23">
        <v>93</v>
      </c>
      <c r="G158" s="21">
        <v>4500</v>
      </c>
      <c r="H158" s="7" t="s">
        <v>40</v>
      </c>
      <c r="I158" s="7" t="s">
        <v>16</v>
      </c>
      <c r="J158" s="25">
        <v>2960</v>
      </c>
      <c r="K158" s="25">
        <v>3499</v>
      </c>
      <c r="L158" s="26">
        <v>198</v>
      </c>
      <c r="M158" s="27">
        <v>751</v>
      </c>
    </row>
    <row r="159" spans="1:13" ht="15" hidden="1" customHeight="1" x14ac:dyDescent="0.2">
      <c r="A159" s="6">
        <v>158</v>
      </c>
      <c r="B159" s="6" t="s">
        <v>108</v>
      </c>
      <c r="C159" s="6" t="s">
        <v>157</v>
      </c>
      <c r="D159" s="6" t="s">
        <v>19</v>
      </c>
      <c r="E159" s="23">
        <v>125</v>
      </c>
      <c r="F159" s="23">
        <v>90</v>
      </c>
      <c r="G159" s="21">
        <v>4040</v>
      </c>
      <c r="H159" s="7" t="s">
        <v>15</v>
      </c>
      <c r="I159" s="7" t="s">
        <v>89</v>
      </c>
      <c r="J159" s="25">
        <v>3100</v>
      </c>
      <c r="K159" s="25">
        <v>3499</v>
      </c>
      <c r="L159" s="26">
        <v>195</v>
      </c>
      <c r="M159" s="27">
        <v>736</v>
      </c>
    </row>
    <row r="160" spans="1:13" ht="15" hidden="1" customHeight="1" x14ac:dyDescent="0.2">
      <c r="A160" s="6">
        <v>159</v>
      </c>
      <c r="B160" s="6" t="s">
        <v>108</v>
      </c>
      <c r="C160" s="6" t="s">
        <v>141</v>
      </c>
      <c r="D160" s="6" t="s">
        <v>19</v>
      </c>
      <c r="E160" s="23">
        <v>125</v>
      </c>
      <c r="F160" s="23">
        <v>93</v>
      </c>
      <c r="G160" s="21">
        <v>4500</v>
      </c>
      <c r="H160" s="7" t="s">
        <v>40</v>
      </c>
      <c r="I160" s="7" t="s">
        <v>16</v>
      </c>
      <c r="J160" s="25">
        <v>2960</v>
      </c>
      <c r="K160" s="25">
        <v>3499</v>
      </c>
      <c r="L160" s="26">
        <v>198</v>
      </c>
      <c r="M160" s="27">
        <v>751</v>
      </c>
    </row>
    <row r="161" spans="1:13" ht="15" hidden="1" customHeight="1" x14ac:dyDescent="0.2">
      <c r="A161" s="6">
        <v>160</v>
      </c>
      <c r="B161" s="6" t="s">
        <v>108</v>
      </c>
      <c r="C161" s="6" t="s">
        <v>158</v>
      </c>
      <c r="D161" s="6" t="s">
        <v>19</v>
      </c>
      <c r="E161" s="23">
        <v>125</v>
      </c>
      <c r="F161" s="23">
        <v>90</v>
      </c>
      <c r="G161" s="21">
        <v>4040</v>
      </c>
      <c r="H161" s="7" t="s">
        <v>15</v>
      </c>
      <c r="I161" s="7" t="s">
        <v>89</v>
      </c>
      <c r="J161" s="25">
        <v>3100</v>
      </c>
      <c r="K161" s="25">
        <v>3499</v>
      </c>
      <c r="L161" s="26">
        <v>195</v>
      </c>
      <c r="M161" s="27">
        <v>736</v>
      </c>
    </row>
    <row r="162" spans="1:13" ht="15" hidden="1" customHeight="1" x14ac:dyDescent="0.2">
      <c r="A162" s="6">
        <v>161</v>
      </c>
      <c r="B162" s="6" t="s">
        <v>108</v>
      </c>
      <c r="C162" s="6" t="s">
        <v>165</v>
      </c>
      <c r="D162" s="6" t="s">
        <v>19</v>
      </c>
      <c r="E162" s="23">
        <v>125</v>
      </c>
      <c r="F162" s="23">
        <v>93</v>
      </c>
      <c r="G162" s="21">
        <v>4600</v>
      </c>
      <c r="H162" s="7" t="s">
        <v>40</v>
      </c>
      <c r="I162" s="7" t="s">
        <v>89</v>
      </c>
      <c r="J162" s="25">
        <v>3140</v>
      </c>
      <c r="K162" s="25">
        <v>3499</v>
      </c>
      <c r="L162" s="26">
        <v>204</v>
      </c>
      <c r="M162" s="27">
        <v>766</v>
      </c>
    </row>
    <row r="163" spans="1:13" ht="15" hidden="1" customHeight="1" x14ac:dyDescent="0.2">
      <c r="A163" s="6">
        <v>162</v>
      </c>
      <c r="B163" s="6" t="s">
        <v>224</v>
      </c>
      <c r="C163" s="6" t="s">
        <v>245</v>
      </c>
      <c r="D163" s="6" t="s">
        <v>19</v>
      </c>
      <c r="E163" s="23">
        <v>115</v>
      </c>
      <c r="F163" s="23">
        <v>110</v>
      </c>
      <c r="G163" s="21">
        <v>4143</v>
      </c>
      <c r="H163" s="7" t="s">
        <v>15</v>
      </c>
      <c r="I163" s="7" t="s">
        <v>32</v>
      </c>
      <c r="J163" s="25">
        <v>3215</v>
      </c>
      <c r="K163" s="25">
        <v>3500</v>
      </c>
      <c r="L163" s="26">
        <v>198</v>
      </c>
      <c r="M163" s="27">
        <v>736</v>
      </c>
    </row>
    <row r="164" spans="1:13" ht="15" hidden="1" customHeight="1" x14ac:dyDescent="0.2">
      <c r="A164" s="6">
        <v>163</v>
      </c>
      <c r="B164" s="6" t="s">
        <v>224</v>
      </c>
      <c r="C164" s="6" t="s">
        <v>242</v>
      </c>
      <c r="D164" s="6" t="s">
        <v>19</v>
      </c>
      <c r="E164" s="23">
        <v>115</v>
      </c>
      <c r="F164" s="23">
        <v>110</v>
      </c>
      <c r="G164" s="21">
        <v>4143</v>
      </c>
      <c r="H164" s="7" t="s">
        <v>40</v>
      </c>
      <c r="I164" s="7" t="s">
        <v>56</v>
      </c>
      <c r="J164" s="25">
        <v>3085</v>
      </c>
      <c r="K164" s="25">
        <v>3500</v>
      </c>
      <c r="L164" s="26">
        <v>198</v>
      </c>
      <c r="M164" s="27">
        <v>730</v>
      </c>
    </row>
    <row r="165" spans="1:13" ht="15" hidden="1" customHeight="1" x14ac:dyDescent="0.2">
      <c r="A165" s="6">
        <v>164</v>
      </c>
      <c r="B165" s="6" t="s">
        <v>224</v>
      </c>
      <c r="C165" s="6" t="s">
        <v>243</v>
      </c>
      <c r="D165" s="6" t="s">
        <v>19</v>
      </c>
      <c r="E165" s="23">
        <v>115</v>
      </c>
      <c r="F165" s="23">
        <v>110</v>
      </c>
      <c r="G165" s="21">
        <v>4143</v>
      </c>
      <c r="H165" s="7" t="s">
        <v>40</v>
      </c>
      <c r="I165" s="7" t="s">
        <v>56</v>
      </c>
      <c r="J165" s="25">
        <v>3140</v>
      </c>
      <c r="K165" s="25">
        <v>3500</v>
      </c>
      <c r="L165" s="26">
        <v>198</v>
      </c>
      <c r="M165" s="27">
        <v>734</v>
      </c>
    </row>
    <row r="166" spans="1:13" ht="15" hidden="1" customHeight="1" x14ac:dyDescent="0.2">
      <c r="A166" s="6">
        <v>165</v>
      </c>
      <c r="B166" s="6" t="s">
        <v>224</v>
      </c>
      <c r="C166" s="6" t="s">
        <v>246</v>
      </c>
      <c r="D166" s="6" t="s">
        <v>19</v>
      </c>
      <c r="E166" s="23">
        <v>115</v>
      </c>
      <c r="F166" s="23">
        <v>110</v>
      </c>
      <c r="G166" s="21">
        <v>4143</v>
      </c>
      <c r="H166" s="7" t="s">
        <v>15</v>
      </c>
      <c r="I166" s="7" t="s">
        <v>32</v>
      </c>
      <c r="J166" s="25">
        <v>3285</v>
      </c>
      <c r="K166" s="25">
        <v>3850</v>
      </c>
      <c r="L166" s="26">
        <v>198</v>
      </c>
      <c r="M166" s="27">
        <v>766</v>
      </c>
    </row>
    <row r="167" spans="1:13" ht="15" customHeight="1" x14ac:dyDescent="0.2">
      <c r="A167" s="6">
        <v>166</v>
      </c>
      <c r="B167" s="6" t="s">
        <v>108</v>
      </c>
      <c r="C167" s="6" t="s">
        <v>127</v>
      </c>
      <c r="D167" s="6" t="s">
        <v>75</v>
      </c>
      <c r="E167" s="23">
        <v>102</v>
      </c>
      <c r="F167" s="23">
        <v>95</v>
      </c>
      <c r="G167" s="21">
        <v>3450</v>
      </c>
      <c r="H167" s="7" t="s">
        <v>15</v>
      </c>
      <c r="I167" s="7" t="s">
        <v>16</v>
      </c>
      <c r="J167" s="25">
        <v>2665</v>
      </c>
      <c r="K167" s="25">
        <v>3499</v>
      </c>
      <c r="L167" s="26">
        <v>198</v>
      </c>
      <c r="M167" s="27">
        <v>598</v>
      </c>
    </row>
    <row r="168" spans="1:13" ht="15" hidden="1" customHeight="1" x14ac:dyDescent="0.2">
      <c r="A168" s="6">
        <v>167</v>
      </c>
      <c r="B168" s="6" t="s">
        <v>108</v>
      </c>
      <c r="C168" s="6" t="s">
        <v>164</v>
      </c>
      <c r="D168" s="6" t="s">
        <v>53</v>
      </c>
      <c r="E168" s="23">
        <v>125</v>
      </c>
      <c r="F168" s="23">
        <v>90</v>
      </c>
      <c r="G168" s="21">
        <v>4040</v>
      </c>
      <c r="H168" s="7" t="s">
        <v>15</v>
      </c>
      <c r="I168" s="7" t="s">
        <v>89</v>
      </c>
      <c r="J168" s="25">
        <v>3215</v>
      </c>
      <c r="K168" s="25">
        <v>3499</v>
      </c>
      <c r="L168" s="26">
        <v>195</v>
      </c>
      <c r="M168" s="27">
        <v>745</v>
      </c>
    </row>
    <row r="169" spans="1:13" ht="15" hidden="1" customHeight="1" x14ac:dyDescent="0.2">
      <c r="A169" s="6">
        <v>168</v>
      </c>
      <c r="B169" s="6" t="s">
        <v>108</v>
      </c>
      <c r="C169" s="6" t="s">
        <v>172</v>
      </c>
      <c r="D169" s="6" t="s">
        <v>53</v>
      </c>
      <c r="E169" s="23">
        <v>166</v>
      </c>
      <c r="F169" s="23">
        <v>100</v>
      </c>
      <c r="G169" s="21">
        <v>4500</v>
      </c>
      <c r="H169" s="7" t="s">
        <v>40</v>
      </c>
      <c r="I169" s="7" t="s">
        <v>56</v>
      </c>
      <c r="J169" s="25">
        <v>3090</v>
      </c>
      <c r="K169" s="25">
        <v>3499</v>
      </c>
      <c r="L169" s="26">
        <v>198</v>
      </c>
      <c r="M169" s="27">
        <v>755</v>
      </c>
    </row>
    <row r="170" spans="1:13" ht="15" hidden="1" customHeight="1" x14ac:dyDescent="0.2">
      <c r="A170" s="6">
        <v>169</v>
      </c>
      <c r="B170" s="6" t="s">
        <v>108</v>
      </c>
      <c r="C170" s="6" t="s">
        <v>170</v>
      </c>
      <c r="D170" s="6" t="s">
        <v>53</v>
      </c>
      <c r="E170" s="23">
        <v>166</v>
      </c>
      <c r="F170" s="23">
        <v>100</v>
      </c>
      <c r="G170" s="21">
        <v>4100</v>
      </c>
      <c r="H170" s="7" t="s">
        <v>15</v>
      </c>
      <c r="I170" s="7" t="s">
        <v>56</v>
      </c>
      <c r="J170" s="25">
        <v>3080</v>
      </c>
      <c r="K170" s="25">
        <v>3499</v>
      </c>
      <c r="L170" s="26">
        <v>198</v>
      </c>
      <c r="M170" s="27">
        <v>735</v>
      </c>
    </row>
    <row r="171" spans="1:13" ht="15" hidden="1" customHeight="1" x14ac:dyDescent="0.2">
      <c r="A171" s="6">
        <v>170</v>
      </c>
      <c r="B171" s="6" t="s">
        <v>108</v>
      </c>
      <c r="C171" s="6" t="s">
        <v>173</v>
      </c>
      <c r="D171" s="6" t="s">
        <v>53</v>
      </c>
      <c r="E171" s="23">
        <v>166</v>
      </c>
      <c r="F171" s="23">
        <v>100</v>
      </c>
      <c r="G171" s="21">
        <v>4500</v>
      </c>
      <c r="H171" s="7" t="s">
        <v>40</v>
      </c>
      <c r="I171" s="7" t="s">
        <v>56</v>
      </c>
      <c r="J171" s="25">
        <v>3090</v>
      </c>
      <c r="K171" s="25">
        <v>3499</v>
      </c>
      <c r="L171" s="26">
        <v>198</v>
      </c>
      <c r="M171" s="27">
        <v>755</v>
      </c>
    </row>
    <row r="172" spans="1:13" ht="15" hidden="1" customHeight="1" x14ac:dyDescent="0.2">
      <c r="A172" s="6">
        <v>171</v>
      </c>
      <c r="B172" s="6" t="s">
        <v>263</v>
      </c>
      <c r="C172" s="6" t="s">
        <v>265</v>
      </c>
      <c r="D172" s="6" t="s">
        <v>19</v>
      </c>
      <c r="E172" s="23">
        <v>95</v>
      </c>
      <c r="F172" s="23">
        <v>95</v>
      </c>
      <c r="G172" s="21">
        <v>3800</v>
      </c>
      <c r="H172" s="7" t="s">
        <v>15</v>
      </c>
      <c r="I172" s="7" t="s">
        <v>56</v>
      </c>
      <c r="J172" s="25">
        <v>2830</v>
      </c>
      <c r="K172" s="25">
        <v>3500</v>
      </c>
      <c r="L172" s="26">
        <v>196</v>
      </c>
      <c r="M172" s="27">
        <v>668</v>
      </c>
    </row>
    <row r="173" spans="1:13" ht="15" hidden="1" customHeight="1" x14ac:dyDescent="0.2">
      <c r="A173" s="6">
        <v>172</v>
      </c>
      <c r="B173" s="6" t="s">
        <v>263</v>
      </c>
      <c r="C173" s="6" t="s">
        <v>266</v>
      </c>
      <c r="D173" s="6" t="s">
        <v>19</v>
      </c>
      <c r="E173" s="23">
        <v>95</v>
      </c>
      <c r="F173" s="23">
        <v>95</v>
      </c>
      <c r="G173" s="21">
        <v>3800</v>
      </c>
      <c r="H173" s="7" t="s">
        <v>15</v>
      </c>
      <c r="I173" s="7" t="s">
        <v>32</v>
      </c>
      <c r="J173" s="25">
        <v>2830</v>
      </c>
      <c r="K173" s="25">
        <v>3500</v>
      </c>
      <c r="L173" s="26">
        <v>196</v>
      </c>
      <c r="M173" s="27">
        <v>668</v>
      </c>
    </row>
    <row r="174" spans="1:13" ht="15" hidden="1" customHeight="1" x14ac:dyDescent="0.2">
      <c r="A174" s="6">
        <v>173</v>
      </c>
      <c r="B174" s="6" t="s">
        <v>263</v>
      </c>
      <c r="C174" s="6" t="s">
        <v>269</v>
      </c>
      <c r="D174" s="6" t="s">
        <v>19</v>
      </c>
      <c r="E174" s="23">
        <v>100</v>
      </c>
      <c r="F174" s="23">
        <v>95</v>
      </c>
      <c r="G174" s="21">
        <v>3800</v>
      </c>
      <c r="H174" s="7" t="s">
        <v>15</v>
      </c>
      <c r="I174" s="7" t="s">
        <v>268</v>
      </c>
      <c r="J174" s="25">
        <v>2940</v>
      </c>
      <c r="K174" s="25">
        <v>4000</v>
      </c>
      <c r="L174" s="26">
        <v>200</v>
      </c>
      <c r="M174" s="27">
        <v>699</v>
      </c>
    </row>
    <row r="175" spans="1:13" ht="15" hidden="1" customHeight="1" x14ac:dyDescent="0.2">
      <c r="A175" s="6">
        <v>174</v>
      </c>
      <c r="B175" s="6" t="s">
        <v>12</v>
      </c>
      <c r="C175" s="6" t="s">
        <v>44</v>
      </c>
      <c r="D175" s="6" t="s">
        <v>19</v>
      </c>
      <c r="E175" s="23">
        <v>120</v>
      </c>
      <c r="F175" s="23">
        <v>90</v>
      </c>
      <c r="G175" s="22">
        <v>4035</v>
      </c>
      <c r="H175" s="7" t="s">
        <v>15</v>
      </c>
      <c r="I175" s="7" t="s">
        <v>22</v>
      </c>
      <c r="J175" s="25">
        <v>3060</v>
      </c>
      <c r="K175" s="25">
        <v>3500</v>
      </c>
      <c r="L175" s="26">
        <v>200</v>
      </c>
      <c r="M175" s="27">
        <v>714</v>
      </c>
    </row>
    <row r="176" spans="1:13" ht="15" hidden="1" customHeight="1" x14ac:dyDescent="0.2">
      <c r="A176" s="6">
        <v>175</v>
      </c>
      <c r="B176" s="6" t="s">
        <v>12</v>
      </c>
      <c r="C176" s="6" t="s">
        <v>45</v>
      </c>
      <c r="D176" s="6" t="s">
        <v>19</v>
      </c>
      <c r="E176" s="23">
        <v>120</v>
      </c>
      <c r="F176" s="23">
        <v>90</v>
      </c>
      <c r="G176" s="22">
        <v>4035</v>
      </c>
      <c r="H176" s="7" t="s">
        <v>15</v>
      </c>
      <c r="I176" s="7" t="s">
        <v>22</v>
      </c>
      <c r="J176" s="25">
        <v>3090</v>
      </c>
      <c r="K176" s="25">
        <v>3500</v>
      </c>
      <c r="L176" s="26">
        <v>200</v>
      </c>
      <c r="M176" s="27">
        <v>741</v>
      </c>
    </row>
    <row r="177" spans="1:13" ht="15" hidden="1" customHeight="1" x14ac:dyDescent="0.2">
      <c r="A177" s="6">
        <v>176</v>
      </c>
      <c r="B177" s="6" t="s">
        <v>12</v>
      </c>
      <c r="C177" s="6" t="s">
        <v>46</v>
      </c>
      <c r="D177" s="6" t="s">
        <v>19</v>
      </c>
      <c r="E177" s="23">
        <v>120</v>
      </c>
      <c r="F177" s="23">
        <v>90</v>
      </c>
      <c r="G177" s="22">
        <v>4035</v>
      </c>
      <c r="H177" s="7" t="s">
        <v>40</v>
      </c>
      <c r="I177" s="7" t="s">
        <v>22</v>
      </c>
      <c r="J177" s="25">
        <v>3070</v>
      </c>
      <c r="K177" s="25">
        <v>3500</v>
      </c>
      <c r="L177" s="26">
        <v>200</v>
      </c>
      <c r="M177" s="27">
        <v>739</v>
      </c>
    </row>
    <row r="178" spans="1:13" ht="15" hidden="1" customHeight="1" x14ac:dyDescent="0.2">
      <c r="A178" s="6">
        <v>177</v>
      </c>
      <c r="B178" s="6" t="s">
        <v>12</v>
      </c>
      <c r="C178" s="6" t="s">
        <v>47</v>
      </c>
      <c r="D178" s="6" t="s">
        <v>19</v>
      </c>
      <c r="E178" s="23">
        <v>120</v>
      </c>
      <c r="F178" s="23">
        <v>90</v>
      </c>
      <c r="G178" s="22">
        <v>4035</v>
      </c>
      <c r="H178" s="7" t="s">
        <v>15</v>
      </c>
      <c r="I178" s="7" t="s">
        <v>22</v>
      </c>
      <c r="J178" s="25">
        <v>3090</v>
      </c>
      <c r="K178" s="25">
        <v>3500</v>
      </c>
      <c r="L178" s="26">
        <v>200</v>
      </c>
      <c r="M178" s="27">
        <v>739</v>
      </c>
    </row>
    <row r="179" spans="1:13" ht="15" customHeight="1" x14ac:dyDescent="0.2">
      <c r="A179" s="6">
        <v>178</v>
      </c>
      <c r="B179" s="6" t="s">
        <v>263</v>
      </c>
      <c r="C179" s="6" t="s">
        <v>288</v>
      </c>
      <c r="D179" s="6" t="s">
        <v>75</v>
      </c>
      <c r="E179" s="23">
        <v>100</v>
      </c>
      <c r="F179" s="23">
        <v>95</v>
      </c>
      <c r="G179" s="21">
        <v>3450</v>
      </c>
      <c r="H179" s="7" t="s">
        <v>15</v>
      </c>
      <c r="I179" s="7" t="s">
        <v>35</v>
      </c>
      <c r="J179" s="25">
        <v>3010</v>
      </c>
      <c r="K179" s="25">
        <v>3500</v>
      </c>
      <c r="L179" s="26">
        <v>200</v>
      </c>
      <c r="M179" s="27">
        <v>649</v>
      </c>
    </row>
    <row r="180" spans="1:13" ht="15" customHeight="1" x14ac:dyDescent="0.2">
      <c r="A180" s="6">
        <v>179</v>
      </c>
      <c r="B180" s="6" t="s">
        <v>263</v>
      </c>
      <c r="C180" s="6" t="s">
        <v>289</v>
      </c>
      <c r="D180" s="6" t="s">
        <v>75</v>
      </c>
      <c r="E180" s="23">
        <v>124</v>
      </c>
      <c r="F180" s="23">
        <v>101</v>
      </c>
      <c r="G180" s="21">
        <v>3800</v>
      </c>
      <c r="H180" s="7" t="s">
        <v>15</v>
      </c>
      <c r="I180" s="7" t="s">
        <v>35</v>
      </c>
      <c r="J180" s="25">
        <v>3070</v>
      </c>
      <c r="K180" s="25">
        <v>3500</v>
      </c>
      <c r="L180" s="26">
        <v>200</v>
      </c>
      <c r="M180" s="27">
        <v>699</v>
      </c>
    </row>
    <row r="181" spans="1:13" ht="15" hidden="1" customHeight="1" x14ac:dyDescent="0.2">
      <c r="A181" s="6">
        <v>180</v>
      </c>
      <c r="B181" s="6" t="s">
        <v>263</v>
      </c>
      <c r="C181" s="6" t="s">
        <v>294</v>
      </c>
      <c r="D181" s="6" t="s">
        <v>53</v>
      </c>
      <c r="E181" s="23">
        <v>100</v>
      </c>
      <c r="F181" s="23">
        <v>95</v>
      </c>
      <c r="G181" s="21">
        <v>3450</v>
      </c>
      <c r="H181" s="7" t="s">
        <v>15</v>
      </c>
      <c r="I181" s="7" t="s">
        <v>56</v>
      </c>
      <c r="J181" s="25">
        <v>2860</v>
      </c>
      <c r="K181" s="25">
        <v>3500</v>
      </c>
      <c r="L181" s="26">
        <v>196</v>
      </c>
      <c r="M181" s="27">
        <v>599</v>
      </c>
    </row>
    <row r="182" spans="1:13" ht="15" hidden="1" customHeight="1" x14ac:dyDescent="0.2">
      <c r="A182" s="6">
        <v>181</v>
      </c>
      <c r="B182" s="6" t="s">
        <v>263</v>
      </c>
      <c r="C182" s="6" t="s">
        <v>295</v>
      </c>
      <c r="D182" s="6" t="s">
        <v>53</v>
      </c>
      <c r="E182" s="23">
        <v>100</v>
      </c>
      <c r="F182" s="23">
        <v>95</v>
      </c>
      <c r="G182" s="21">
        <v>3800</v>
      </c>
      <c r="H182" s="7" t="s">
        <v>15</v>
      </c>
      <c r="I182" s="7" t="s">
        <v>56</v>
      </c>
      <c r="J182" s="25">
        <v>2940</v>
      </c>
      <c r="K182" s="25">
        <v>3500</v>
      </c>
      <c r="L182" s="26">
        <v>196</v>
      </c>
      <c r="M182" s="27">
        <v>672</v>
      </c>
    </row>
    <row r="183" spans="1:13" ht="15" hidden="1" customHeight="1" x14ac:dyDescent="0.2">
      <c r="A183" s="6">
        <v>182</v>
      </c>
      <c r="B183" s="6" t="s">
        <v>108</v>
      </c>
      <c r="C183" s="6" t="s">
        <v>298</v>
      </c>
      <c r="D183" s="6" t="s">
        <v>53</v>
      </c>
      <c r="E183" s="23">
        <v>166</v>
      </c>
      <c r="F183" s="23">
        <v>156</v>
      </c>
      <c r="G183" s="21">
        <v>4250</v>
      </c>
      <c r="H183" s="7" t="s">
        <v>40</v>
      </c>
      <c r="I183" s="7" t="s">
        <v>32</v>
      </c>
      <c r="J183" s="25">
        <v>4195</v>
      </c>
      <c r="K183" s="25">
        <v>5000</v>
      </c>
      <c r="L183" s="26">
        <v>195</v>
      </c>
      <c r="M183" s="27">
        <v>842</v>
      </c>
    </row>
    <row r="184" spans="1:13" ht="15" hidden="1" customHeight="1" x14ac:dyDescent="0.2">
      <c r="A184" s="6">
        <v>183</v>
      </c>
      <c r="B184" s="6" t="s">
        <v>108</v>
      </c>
      <c r="C184" s="6" t="s">
        <v>301</v>
      </c>
      <c r="D184" s="6" t="s">
        <v>53</v>
      </c>
      <c r="E184" s="23">
        <v>166</v>
      </c>
      <c r="F184" s="23">
        <v>156</v>
      </c>
      <c r="G184" s="21">
        <v>4600</v>
      </c>
      <c r="H184" s="7" t="s">
        <v>40</v>
      </c>
      <c r="I184" s="7" t="s">
        <v>32</v>
      </c>
      <c r="J184" s="25">
        <v>4235</v>
      </c>
      <c r="K184" s="25">
        <v>5000</v>
      </c>
      <c r="L184" s="26">
        <v>195</v>
      </c>
      <c r="M184" s="27">
        <v>862</v>
      </c>
    </row>
    <row r="185" spans="1:13" ht="15" hidden="1" customHeight="1" x14ac:dyDescent="0.2">
      <c r="A185" s="6">
        <v>184</v>
      </c>
      <c r="B185" s="6" t="s">
        <v>108</v>
      </c>
      <c r="C185" s="6" t="s">
        <v>299</v>
      </c>
      <c r="D185" s="6" t="s">
        <v>53</v>
      </c>
      <c r="E185" s="23">
        <v>166</v>
      </c>
      <c r="F185" s="23">
        <v>156</v>
      </c>
      <c r="G185" s="21">
        <v>4250</v>
      </c>
      <c r="H185" s="7" t="s">
        <v>40</v>
      </c>
      <c r="I185" s="7" t="s">
        <v>32</v>
      </c>
      <c r="J185" s="25">
        <v>4195</v>
      </c>
      <c r="K185" s="25">
        <v>5000</v>
      </c>
      <c r="L185" s="26">
        <v>195</v>
      </c>
      <c r="M185" s="27">
        <v>842</v>
      </c>
    </row>
    <row r="186" spans="1:13" ht="15" hidden="1" customHeight="1" x14ac:dyDescent="0.2">
      <c r="A186" s="6">
        <v>185</v>
      </c>
      <c r="B186" s="6" t="s">
        <v>108</v>
      </c>
      <c r="C186" s="6" t="s">
        <v>302</v>
      </c>
      <c r="D186" s="6" t="s">
        <v>53</v>
      </c>
      <c r="E186" s="23">
        <v>230</v>
      </c>
      <c r="F186" s="23">
        <v>222</v>
      </c>
      <c r="G186" s="21">
        <v>4750</v>
      </c>
      <c r="H186" s="7" t="s">
        <v>40</v>
      </c>
      <c r="I186" s="7" t="s">
        <v>79</v>
      </c>
      <c r="J186" s="25">
        <v>5190</v>
      </c>
      <c r="K186" s="25">
        <v>7000</v>
      </c>
      <c r="L186" s="26">
        <v>211</v>
      </c>
      <c r="M186" s="27">
        <v>908</v>
      </c>
    </row>
    <row r="187" spans="1:13" ht="15" hidden="1" customHeight="1" x14ac:dyDescent="0.2">
      <c r="A187" s="6">
        <v>186</v>
      </c>
      <c r="B187" s="6" t="s">
        <v>224</v>
      </c>
      <c r="C187" s="6" t="s">
        <v>257</v>
      </c>
      <c r="D187" s="6" t="s">
        <v>53</v>
      </c>
      <c r="E187" s="23">
        <v>235</v>
      </c>
      <c r="F187" s="23">
        <v>200</v>
      </c>
      <c r="G187" s="21">
        <v>4350</v>
      </c>
      <c r="H187" s="7" t="s">
        <v>15</v>
      </c>
      <c r="I187" s="7" t="s">
        <v>56</v>
      </c>
      <c r="J187" s="25">
        <v>3894</v>
      </c>
      <c r="K187" s="25">
        <v>5400</v>
      </c>
      <c r="L187" s="26">
        <v>198</v>
      </c>
      <c r="M187" s="27">
        <v>781</v>
      </c>
    </row>
    <row r="188" spans="1:13" ht="15" hidden="1" customHeight="1" x14ac:dyDescent="0.2">
      <c r="A188" s="6">
        <v>187</v>
      </c>
      <c r="B188" s="6" t="s">
        <v>224</v>
      </c>
      <c r="C188" s="6" t="s">
        <v>256</v>
      </c>
      <c r="D188" s="6" t="s">
        <v>53</v>
      </c>
      <c r="E188" s="23">
        <v>235</v>
      </c>
      <c r="F188" s="23">
        <v>200</v>
      </c>
      <c r="G188" s="21">
        <v>4350</v>
      </c>
      <c r="H188" s="7" t="s">
        <v>40</v>
      </c>
      <c r="I188" s="7" t="s">
        <v>56</v>
      </c>
      <c r="J188" s="25">
        <v>3844</v>
      </c>
      <c r="K188" s="25">
        <v>5400</v>
      </c>
      <c r="L188" s="26">
        <v>198</v>
      </c>
      <c r="M188" s="27">
        <v>783</v>
      </c>
    </row>
    <row r="189" spans="1:13" ht="15" hidden="1" customHeight="1" x14ac:dyDescent="0.2">
      <c r="A189" s="6">
        <v>188</v>
      </c>
      <c r="B189" s="6" t="s">
        <v>224</v>
      </c>
      <c r="C189" s="6" t="s">
        <v>259</v>
      </c>
      <c r="D189" s="6" t="s">
        <v>53</v>
      </c>
      <c r="E189" s="23">
        <v>265</v>
      </c>
      <c r="F189" s="23">
        <v>205</v>
      </c>
      <c r="G189" s="21">
        <v>4350</v>
      </c>
      <c r="H189" s="7" t="s">
        <v>40</v>
      </c>
      <c r="I189" s="7" t="s">
        <v>56</v>
      </c>
      <c r="J189" s="25">
        <v>4435</v>
      </c>
      <c r="K189" s="25">
        <v>6500</v>
      </c>
      <c r="L189" s="26">
        <v>198</v>
      </c>
      <c r="M189" s="27">
        <v>783</v>
      </c>
    </row>
    <row r="190" spans="1:13" ht="15" hidden="1" customHeight="1" x14ac:dyDescent="0.2">
      <c r="A190" s="6">
        <v>189</v>
      </c>
      <c r="B190" s="6" t="s">
        <v>224</v>
      </c>
      <c r="C190" s="6" t="s">
        <v>260</v>
      </c>
      <c r="D190" s="6" t="s">
        <v>53</v>
      </c>
      <c r="E190" s="23">
        <v>265</v>
      </c>
      <c r="F190" s="23">
        <v>205</v>
      </c>
      <c r="G190" s="21">
        <v>4350</v>
      </c>
      <c r="H190" s="7" t="s">
        <v>40</v>
      </c>
      <c r="I190" s="7" t="s">
        <v>32</v>
      </c>
      <c r="J190" s="25">
        <v>4495</v>
      </c>
      <c r="K190" s="25">
        <v>6500</v>
      </c>
      <c r="L190" s="26">
        <v>198</v>
      </c>
      <c r="M190" s="27">
        <v>798</v>
      </c>
    </row>
    <row r="191" spans="1:13" ht="15" hidden="1" customHeight="1" x14ac:dyDescent="0.2">
      <c r="A191" s="6">
        <v>190</v>
      </c>
      <c r="B191" s="6" t="s">
        <v>224</v>
      </c>
      <c r="C191" s="6" t="s">
        <v>238</v>
      </c>
      <c r="D191" s="6" t="s">
        <v>19</v>
      </c>
      <c r="E191" s="23">
        <v>115</v>
      </c>
      <c r="F191" s="23">
        <v>110</v>
      </c>
      <c r="G191" s="21">
        <v>3800</v>
      </c>
      <c r="H191" s="7" t="s">
        <v>15</v>
      </c>
      <c r="I191" s="7" t="s">
        <v>56</v>
      </c>
      <c r="J191" s="25">
        <v>3025</v>
      </c>
      <c r="K191" s="25">
        <v>3500</v>
      </c>
      <c r="L191" s="26">
        <v>198</v>
      </c>
      <c r="M191" s="27">
        <v>675</v>
      </c>
    </row>
    <row r="192" spans="1:13" ht="15" hidden="1" customHeight="1" x14ac:dyDescent="0.2">
      <c r="A192" s="6">
        <v>191</v>
      </c>
      <c r="B192" s="6" t="s">
        <v>224</v>
      </c>
      <c r="C192" s="6" t="s">
        <v>237</v>
      </c>
      <c r="D192" s="6" t="s">
        <v>19</v>
      </c>
      <c r="E192" s="23">
        <v>115</v>
      </c>
      <c r="F192" s="23">
        <v>110</v>
      </c>
      <c r="G192" s="21">
        <v>3800</v>
      </c>
      <c r="H192" s="7" t="s">
        <v>15</v>
      </c>
      <c r="I192" s="7" t="s">
        <v>56</v>
      </c>
      <c r="J192" s="25">
        <v>3025</v>
      </c>
      <c r="K192" s="25">
        <v>3500</v>
      </c>
      <c r="L192" s="26">
        <v>198</v>
      </c>
      <c r="M192" s="27">
        <v>675</v>
      </c>
    </row>
    <row r="193" spans="1:13" ht="15" hidden="1" customHeight="1" x14ac:dyDescent="0.2">
      <c r="A193" s="6">
        <v>192</v>
      </c>
      <c r="B193" s="6" t="s">
        <v>224</v>
      </c>
      <c r="C193" s="6" t="s">
        <v>239</v>
      </c>
      <c r="D193" s="6" t="s">
        <v>19</v>
      </c>
      <c r="E193" s="23">
        <v>115</v>
      </c>
      <c r="F193" s="23">
        <v>110</v>
      </c>
      <c r="G193" s="21">
        <v>3800</v>
      </c>
      <c r="H193" s="7" t="s">
        <v>15</v>
      </c>
      <c r="I193" s="7" t="s">
        <v>56</v>
      </c>
      <c r="J193" s="25">
        <v>3005</v>
      </c>
      <c r="K193" s="25">
        <v>3500</v>
      </c>
      <c r="L193" s="26">
        <v>198</v>
      </c>
      <c r="M193" s="27">
        <v>680</v>
      </c>
    </row>
    <row r="194" spans="1:13" ht="15" hidden="1" customHeight="1" x14ac:dyDescent="0.2">
      <c r="A194" s="6">
        <v>193</v>
      </c>
      <c r="B194" s="6" t="s">
        <v>224</v>
      </c>
      <c r="C194" s="6" t="s">
        <v>244</v>
      </c>
      <c r="D194" s="6" t="s">
        <v>19</v>
      </c>
      <c r="E194" s="23">
        <v>115</v>
      </c>
      <c r="F194" s="23">
        <v>110</v>
      </c>
      <c r="G194" s="21">
        <v>3800</v>
      </c>
      <c r="H194" s="7" t="s">
        <v>15</v>
      </c>
      <c r="I194" s="7" t="s">
        <v>32</v>
      </c>
      <c r="J194" s="25">
        <v>3125</v>
      </c>
      <c r="K194" s="25">
        <v>3500</v>
      </c>
      <c r="L194" s="26">
        <v>198</v>
      </c>
      <c r="M194" s="27">
        <v>712</v>
      </c>
    </row>
    <row r="195" spans="1:13" ht="15" hidden="1" customHeight="1" x14ac:dyDescent="0.2">
      <c r="A195" s="6">
        <v>194</v>
      </c>
      <c r="B195" s="6" t="s">
        <v>224</v>
      </c>
      <c r="C195" s="6" t="s">
        <v>240</v>
      </c>
      <c r="D195" s="6" t="s">
        <v>19</v>
      </c>
      <c r="E195" s="23">
        <v>115</v>
      </c>
      <c r="F195" s="23">
        <v>110</v>
      </c>
      <c r="G195" s="21">
        <v>4143</v>
      </c>
      <c r="H195" s="7" t="s">
        <v>40</v>
      </c>
      <c r="I195" s="7" t="s">
        <v>56</v>
      </c>
      <c r="J195" s="25">
        <v>3065</v>
      </c>
      <c r="K195" s="25">
        <v>3500</v>
      </c>
      <c r="L195" s="26">
        <v>198</v>
      </c>
      <c r="M195" s="27">
        <v>715</v>
      </c>
    </row>
    <row r="196" spans="1:13" ht="15" hidden="1" customHeight="1" x14ac:dyDescent="0.2">
      <c r="A196" s="6">
        <v>195</v>
      </c>
      <c r="B196" s="6" t="s">
        <v>224</v>
      </c>
      <c r="C196" s="6" t="s">
        <v>241</v>
      </c>
      <c r="D196" s="6" t="s">
        <v>19</v>
      </c>
      <c r="E196" s="23">
        <v>115</v>
      </c>
      <c r="F196" s="23">
        <v>110</v>
      </c>
      <c r="G196" s="21">
        <v>4143</v>
      </c>
      <c r="H196" s="7" t="s">
        <v>15</v>
      </c>
      <c r="I196" s="7" t="s">
        <v>56</v>
      </c>
      <c r="J196" s="25">
        <v>3115</v>
      </c>
      <c r="K196" s="25">
        <v>3500</v>
      </c>
      <c r="L196" s="26">
        <v>198</v>
      </c>
      <c r="M196" s="27">
        <v>723</v>
      </c>
    </row>
    <row r="197" spans="1:13" ht="15" hidden="1" customHeight="1" x14ac:dyDescent="0.2">
      <c r="A197" s="6">
        <v>196</v>
      </c>
      <c r="B197" s="6" t="s">
        <v>108</v>
      </c>
      <c r="C197" s="6" t="s">
        <v>119</v>
      </c>
      <c r="D197" s="6" t="s">
        <v>53</v>
      </c>
      <c r="E197" s="23">
        <v>114</v>
      </c>
      <c r="F197" s="23">
        <v>90</v>
      </c>
      <c r="G197" s="21">
        <v>3450</v>
      </c>
      <c r="H197" s="7" t="s">
        <v>15</v>
      </c>
      <c r="I197" s="7" t="s">
        <v>16</v>
      </c>
      <c r="J197" s="25">
        <v>2730</v>
      </c>
      <c r="K197" s="25">
        <v>3499</v>
      </c>
      <c r="L197" s="26">
        <v>190</v>
      </c>
      <c r="M197" s="27">
        <v>630</v>
      </c>
    </row>
    <row r="198" spans="1:13" ht="15" hidden="1" customHeight="1" x14ac:dyDescent="0.2">
      <c r="A198" s="6">
        <v>197</v>
      </c>
      <c r="B198" s="6" t="s">
        <v>108</v>
      </c>
      <c r="C198" s="6" t="s">
        <v>144</v>
      </c>
      <c r="D198" s="6" t="s">
        <v>53</v>
      </c>
      <c r="E198" s="23">
        <v>125</v>
      </c>
      <c r="F198" s="23">
        <v>90</v>
      </c>
      <c r="G198" s="21">
        <v>3800</v>
      </c>
      <c r="H198" s="7" t="s">
        <v>15</v>
      </c>
      <c r="I198" s="7" t="s">
        <v>16</v>
      </c>
      <c r="J198" s="25">
        <v>2915</v>
      </c>
      <c r="K198" s="25">
        <v>3499</v>
      </c>
      <c r="L198" s="26">
        <v>198</v>
      </c>
      <c r="M198" s="27">
        <v>640</v>
      </c>
    </row>
    <row r="199" spans="1:13" ht="15" hidden="1" customHeight="1" x14ac:dyDescent="0.2">
      <c r="A199" s="6">
        <v>198</v>
      </c>
      <c r="B199" s="6" t="s">
        <v>108</v>
      </c>
      <c r="C199" s="6" t="s">
        <v>118</v>
      </c>
      <c r="D199" s="6" t="s">
        <v>53</v>
      </c>
      <c r="E199" s="23">
        <v>114</v>
      </c>
      <c r="F199" s="23">
        <v>90</v>
      </c>
      <c r="G199" s="21">
        <v>3450</v>
      </c>
      <c r="H199" s="7" t="s">
        <v>40</v>
      </c>
      <c r="I199" s="7" t="s">
        <v>16</v>
      </c>
      <c r="J199" s="25">
        <v>2750</v>
      </c>
      <c r="K199" s="25">
        <v>3499</v>
      </c>
      <c r="L199" s="26">
        <v>190</v>
      </c>
      <c r="M199" s="27">
        <v>665</v>
      </c>
    </row>
    <row r="200" spans="1:13" ht="15" hidden="1" customHeight="1" x14ac:dyDescent="0.2">
      <c r="A200" s="6">
        <v>199</v>
      </c>
      <c r="B200" s="6" t="s">
        <v>108</v>
      </c>
      <c r="C200" s="6" t="s">
        <v>138</v>
      </c>
      <c r="D200" s="6" t="s">
        <v>19</v>
      </c>
      <c r="E200" s="23">
        <v>125</v>
      </c>
      <c r="F200" s="23">
        <v>93</v>
      </c>
      <c r="G200" s="21">
        <v>4100</v>
      </c>
      <c r="H200" s="7" t="s">
        <v>15</v>
      </c>
      <c r="I200" s="7" t="s">
        <v>16</v>
      </c>
      <c r="J200" s="25">
        <v>2950</v>
      </c>
      <c r="K200" s="25">
        <v>3499</v>
      </c>
      <c r="L200" s="26">
        <v>198</v>
      </c>
      <c r="M200" s="27">
        <v>731</v>
      </c>
    </row>
    <row r="201" spans="1:13" ht="15" hidden="1" customHeight="1" x14ac:dyDescent="0.2">
      <c r="A201" s="6">
        <v>200</v>
      </c>
      <c r="B201" s="6" t="s">
        <v>108</v>
      </c>
      <c r="C201" s="6" t="s">
        <v>166</v>
      </c>
      <c r="D201" s="6" t="s">
        <v>19</v>
      </c>
      <c r="E201" s="23">
        <v>166</v>
      </c>
      <c r="F201" s="23">
        <v>100</v>
      </c>
      <c r="G201" s="21">
        <v>4100</v>
      </c>
      <c r="H201" s="7" t="s">
        <v>15</v>
      </c>
      <c r="I201" s="7" t="s">
        <v>56</v>
      </c>
      <c r="J201" s="25">
        <v>2995</v>
      </c>
      <c r="K201" s="25">
        <v>3499</v>
      </c>
      <c r="L201" s="26">
        <v>198</v>
      </c>
      <c r="M201" s="27">
        <v>731</v>
      </c>
    </row>
    <row r="202" spans="1:13" ht="15" hidden="1" customHeight="1" x14ac:dyDescent="0.2">
      <c r="A202" s="6">
        <v>201</v>
      </c>
      <c r="B202" s="6" t="s">
        <v>12</v>
      </c>
      <c r="C202" s="6" t="s">
        <v>34</v>
      </c>
      <c r="D202" s="6" t="s">
        <v>19</v>
      </c>
      <c r="E202" s="23">
        <v>120</v>
      </c>
      <c r="F202" s="23">
        <v>90</v>
      </c>
      <c r="G202" s="22">
        <v>3800</v>
      </c>
      <c r="H202" s="7" t="s">
        <v>15</v>
      </c>
      <c r="I202" s="7" t="s">
        <v>35</v>
      </c>
      <c r="J202" s="25">
        <v>2835</v>
      </c>
      <c r="K202" s="25">
        <v>3500</v>
      </c>
      <c r="L202" s="26">
        <v>200</v>
      </c>
      <c r="M202" s="27">
        <v>654</v>
      </c>
    </row>
    <row r="203" spans="1:13" ht="15" hidden="1" customHeight="1" x14ac:dyDescent="0.2">
      <c r="A203" s="6">
        <v>202</v>
      </c>
      <c r="B203" s="6" t="s">
        <v>12</v>
      </c>
      <c r="C203" s="6" t="s">
        <v>24</v>
      </c>
      <c r="D203" s="6" t="s">
        <v>19</v>
      </c>
      <c r="E203" s="23">
        <v>120</v>
      </c>
      <c r="F203" s="23">
        <v>90</v>
      </c>
      <c r="G203" s="22">
        <v>3800</v>
      </c>
      <c r="H203" s="7" t="s">
        <v>15</v>
      </c>
      <c r="I203" s="7" t="s">
        <v>22</v>
      </c>
      <c r="J203" s="25">
        <v>2625</v>
      </c>
      <c r="K203" s="25">
        <v>3300</v>
      </c>
      <c r="L203" s="26">
        <v>195</v>
      </c>
      <c r="M203" s="27">
        <v>689</v>
      </c>
    </row>
    <row r="204" spans="1:13" ht="15" hidden="1" customHeight="1" x14ac:dyDescent="0.2">
      <c r="A204" s="6">
        <v>203</v>
      </c>
      <c r="B204" s="6" t="s">
        <v>224</v>
      </c>
      <c r="C204" s="6" t="s">
        <v>251</v>
      </c>
      <c r="D204" s="6" t="s">
        <v>53</v>
      </c>
      <c r="E204" s="23">
        <v>235</v>
      </c>
      <c r="F204" s="23">
        <v>190</v>
      </c>
      <c r="G204" s="21">
        <v>4343</v>
      </c>
      <c r="H204" s="7" t="s">
        <v>15</v>
      </c>
      <c r="I204" s="7" t="s">
        <v>56</v>
      </c>
      <c r="J204" s="25">
        <v>3714</v>
      </c>
      <c r="K204" s="25">
        <v>4500</v>
      </c>
      <c r="L204" s="26">
        <v>198</v>
      </c>
      <c r="M204" s="27">
        <v>778</v>
      </c>
    </row>
    <row r="205" spans="1:13" ht="15" hidden="1" customHeight="1" x14ac:dyDescent="0.2">
      <c r="A205" s="6">
        <v>204</v>
      </c>
      <c r="B205" s="6" t="s">
        <v>224</v>
      </c>
      <c r="C205" s="6" t="s">
        <v>250</v>
      </c>
      <c r="D205" s="6" t="s">
        <v>53</v>
      </c>
      <c r="E205" s="23">
        <v>235</v>
      </c>
      <c r="F205" s="23">
        <v>190</v>
      </c>
      <c r="G205" s="21">
        <v>4143</v>
      </c>
      <c r="H205" s="7" t="s">
        <v>40</v>
      </c>
      <c r="I205" s="7" t="s">
        <v>56</v>
      </c>
      <c r="J205" s="25">
        <v>3614</v>
      </c>
      <c r="K205" s="25">
        <v>4500</v>
      </c>
      <c r="L205" s="26">
        <v>198</v>
      </c>
      <c r="M205" s="27">
        <v>760</v>
      </c>
    </row>
    <row r="206" spans="1:13" ht="15" hidden="1" customHeight="1" x14ac:dyDescent="0.2">
      <c r="A206" s="6">
        <v>205</v>
      </c>
      <c r="B206" s="6" t="s">
        <v>224</v>
      </c>
      <c r="C206" s="6" t="s">
        <v>252</v>
      </c>
      <c r="D206" s="6" t="s">
        <v>53</v>
      </c>
      <c r="E206" s="23">
        <v>235</v>
      </c>
      <c r="F206" s="23">
        <v>190</v>
      </c>
      <c r="G206" s="21">
        <v>4343</v>
      </c>
      <c r="H206" s="7" t="s">
        <v>40</v>
      </c>
      <c r="I206" s="7" t="s">
        <v>56</v>
      </c>
      <c r="J206" s="25">
        <v>3614</v>
      </c>
      <c r="K206" s="25">
        <v>4500</v>
      </c>
      <c r="L206" s="26">
        <v>198</v>
      </c>
      <c r="M206" s="27">
        <v>781</v>
      </c>
    </row>
    <row r="207" spans="1:13" ht="15" hidden="1" customHeight="1" x14ac:dyDescent="0.2">
      <c r="A207" s="6">
        <v>206</v>
      </c>
      <c r="B207" s="6" t="s">
        <v>224</v>
      </c>
      <c r="C207" s="6" t="s">
        <v>254</v>
      </c>
      <c r="D207" s="6" t="s">
        <v>53</v>
      </c>
      <c r="E207" s="23">
        <v>235</v>
      </c>
      <c r="F207" s="23">
        <v>190</v>
      </c>
      <c r="G207" s="21">
        <v>3820</v>
      </c>
      <c r="H207" s="7" t="s">
        <v>15</v>
      </c>
      <c r="I207" s="7" t="s">
        <v>56</v>
      </c>
      <c r="J207" s="25">
        <v>4014</v>
      </c>
      <c r="K207" s="25">
        <v>5000</v>
      </c>
      <c r="L207" s="26">
        <v>198</v>
      </c>
      <c r="M207" s="27">
        <v>778</v>
      </c>
    </row>
    <row r="208" spans="1:13" ht="15" hidden="1" customHeight="1" x14ac:dyDescent="0.2">
      <c r="A208" s="6">
        <v>207</v>
      </c>
      <c r="B208" s="6" t="s">
        <v>224</v>
      </c>
      <c r="C208" s="6" t="s">
        <v>253</v>
      </c>
      <c r="D208" s="6" t="s">
        <v>53</v>
      </c>
      <c r="E208" s="23">
        <v>235</v>
      </c>
      <c r="F208" s="23">
        <v>190</v>
      </c>
      <c r="G208" s="21">
        <v>3820</v>
      </c>
      <c r="H208" s="7" t="s">
        <v>40</v>
      </c>
      <c r="I208" s="7" t="s">
        <v>56</v>
      </c>
      <c r="J208" s="25">
        <v>3914</v>
      </c>
      <c r="K208" s="25">
        <v>5000</v>
      </c>
      <c r="L208" s="26">
        <v>198</v>
      </c>
      <c r="M208" s="27">
        <v>760</v>
      </c>
    </row>
    <row r="209" spans="1:13" ht="15" hidden="1" customHeight="1" x14ac:dyDescent="0.2">
      <c r="A209" s="6">
        <v>208</v>
      </c>
      <c r="B209" s="6" t="s">
        <v>224</v>
      </c>
      <c r="C209" s="6" t="s">
        <v>255</v>
      </c>
      <c r="D209" s="6" t="s">
        <v>53</v>
      </c>
      <c r="E209" s="23">
        <v>235</v>
      </c>
      <c r="F209" s="23">
        <v>190</v>
      </c>
      <c r="G209" s="21">
        <v>3820</v>
      </c>
      <c r="H209" s="7" t="s">
        <v>40</v>
      </c>
      <c r="I209" s="7" t="s">
        <v>56</v>
      </c>
      <c r="J209" s="25">
        <v>3764</v>
      </c>
      <c r="K209" s="25">
        <v>5000</v>
      </c>
      <c r="L209" s="26">
        <v>198</v>
      </c>
      <c r="M209" s="27">
        <v>781</v>
      </c>
    </row>
    <row r="210" spans="1:13" ht="15" customHeight="1" x14ac:dyDescent="0.2">
      <c r="A210" s="6">
        <v>209</v>
      </c>
      <c r="B210" s="6" t="s">
        <v>108</v>
      </c>
      <c r="C210" s="6" t="s">
        <v>131</v>
      </c>
      <c r="D210" s="6" t="s">
        <v>75</v>
      </c>
      <c r="E210" s="23">
        <v>102</v>
      </c>
      <c r="F210" s="23">
        <v>95</v>
      </c>
      <c r="G210" s="21">
        <v>4040</v>
      </c>
      <c r="H210" s="7" t="s">
        <v>15</v>
      </c>
      <c r="I210" s="7" t="s">
        <v>35</v>
      </c>
      <c r="J210" s="25">
        <v>2755</v>
      </c>
      <c r="K210" s="25">
        <v>3499</v>
      </c>
      <c r="L210" s="26">
        <v>198</v>
      </c>
      <c r="M210" s="27">
        <v>697</v>
      </c>
    </row>
    <row r="211" spans="1:13" ht="15" customHeight="1" x14ac:dyDescent="0.2">
      <c r="A211" s="6">
        <v>210</v>
      </c>
      <c r="B211" s="6" t="s">
        <v>108</v>
      </c>
      <c r="C211" s="6" t="s">
        <v>132</v>
      </c>
      <c r="D211" s="6" t="s">
        <v>75</v>
      </c>
      <c r="E211" s="23">
        <v>102</v>
      </c>
      <c r="F211" s="23">
        <v>95</v>
      </c>
      <c r="G211" s="21">
        <v>4040</v>
      </c>
      <c r="H211" s="7" t="s">
        <v>15</v>
      </c>
      <c r="I211" s="7" t="s">
        <v>79</v>
      </c>
      <c r="J211" s="25">
        <v>2775</v>
      </c>
      <c r="K211" s="25">
        <v>3499</v>
      </c>
      <c r="L211" s="26">
        <v>198</v>
      </c>
      <c r="M211" s="27">
        <v>697</v>
      </c>
    </row>
    <row r="212" spans="1:13" ht="15" hidden="1" customHeight="1" x14ac:dyDescent="0.2">
      <c r="A212" s="6">
        <v>211</v>
      </c>
      <c r="B212" s="6" t="s">
        <v>108</v>
      </c>
      <c r="C212" s="6" t="s">
        <v>149</v>
      </c>
      <c r="D212" s="6" t="s">
        <v>53</v>
      </c>
      <c r="E212" s="23">
        <v>125</v>
      </c>
      <c r="F212" s="23">
        <v>93</v>
      </c>
      <c r="G212" s="21">
        <v>4100</v>
      </c>
      <c r="H212" s="7" t="s">
        <v>15</v>
      </c>
      <c r="I212" s="7" t="s">
        <v>16</v>
      </c>
      <c r="J212" s="25">
        <v>2800</v>
      </c>
      <c r="K212" s="25">
        <v>3499</v>
      </c>
      <c r="L212" s="26">
        <v>198</v>
      </c>
      <c r="M212" s="27">
        <v>735</v>
      </c>
    </row>
    <row r="213" spans="1:13" ht="15" hidden="1" customHeight="1" x14ac:dyDescent="0.2">
      <c r="A213" s="6">
        <v>212</v>
      </c>
      <c r="B213" s="6" t="s">
        <v>108</v>
      </c>
      <c r="C213" s="6" t="s">
        <v>150</v>
      </c>
      <c r="D213" s="6" t="s">
        <v>53</v>
      </c>
      <c r="E213" s="23">
        <v>125</v>
      </c>
      <c r="F213" s="23">
        <v>93</v>
      </c>
      <c r="G213" s="21">
        <v>4500</v>
      </c>
      <c r="H213" s="7" t="s">
        <v>40</v>
      </c>
      <c r="I213" s="7" t="s">
        <v>16</v>
      </c>
      <c r="J213" s="25">
        <v>2810</v>
      </c>
      <c r="K213" s="25">
        <v>3499</v>
      </c>
      <c r="L213" s="26">
        <v>198</v>
      </c>
      <c r="M213" s="27">
        <v>755</v>
      </c>
    </row>
    <row r="214" spans="1:13" ht="15" hidden="1" customHeight="1" x14ac:dyDescent="0.2">
      <c r="A214" s="6">
        <v>213</v>
      </c>
      <c r="B214" s="6" t="s">
        <v>108</v>
      </c>
      <c r="C214" s="6" t="s">
        <v>151</v>
      </c>
      <c r="D214" s="6" t="s">
        <v>53</v>
      </c>
      <c r="E214" s="23">
        <v>125</v>
      </c>
      <c r="F214" s="23">
        <v>93</v>
      </c>
      <c r="G214" s="21">
        <v>4500</v>
      </c>
      <c r="H214" s="7" t="s">
        <v>40</v>
      </c>
      <c r="I214" s="7" t="s">
        <v>16</v>
      </c>
      <c r="J214" s="25">
        <v>2810</v>
      </c>
      <c r="K214" s="25">
        <v>3499</v>
      </c>
      <c r="L214" s="26">
        <v>198</v>
      </c>
      <c r="M214" s="27">
        <v>755</v>
      </c>
    </row>
    <row r="215" spans="1:13" ht="15" hidden="1" customHeight="1" x14ac:dyDescent="0.2">
      <c r="A215" s="6">
        <v>214</v>
      </c>
      <c r="B215" s="6" t="s">
        <v>108</v>
      </c>
      <c r="C215" s="6" t="s">
        <v>161</v>
      </c>
      <c r="D215" s="6" t="s">
        <v>53</v>
      </c>
      <c r="E215" s="23">
        <v>125</v>
      </c>
      <c r="F215" s="23">
        <v>90</v>
      </c>
      <c r="G215" s="21">
        <v>4040</v>
      </c>
      <c r="H215" s="7" t="s">
        <v>15</v>
      </c>
      <c r="I215" s="7" t="s">
        <v>89</v>
      </c>
      <c r="J215" s="25">
        <v>3215</v>
      </c>
      <c r="K215" s="25">
        <v>3499</v>
      </c>
      <c r="L215" s="26">
        <v>195</v>
      </c>
      <c r="M215" s="27">
        <v>745</v>
      </c>
    </row>
    <row r="216" spans="1:13" ht="15" hidden="1" customHeight="1" x14ac:dyDescent="0.2">
      <c r="A216" s="6">
        <v>215</v>
      </c>
      <c r="B216" s="6" t="s">
        <v>108</v>
      </c>
      <c r="C216" s="6" t="s">
        <v>148</v>
      </c>
      <c r="D216" s="6" t="s">
        <v>53</v>
      </c>
      <c r="E216" s="23">
        <v>125</v>
      </c>
      <c r="F216" s="23">
        <v>93</v>
      </c>
      <c r="G216" s="21">
        <v>4100</v>
      </c>
      <c r="H216" s="7" t="s">
        <v>15</v>
      </c>
      <c r="I216" s="7" t="s">
        <v>16</v>
      </c>
      <c r="J216" s="25">
        <v>2800</v>
      </c>
      <c r="K216" s="25">
        <v>3499</v>
      </c>
      <c r="L216" s="26">
        <v>198</v>
      </c>
      <c r="M216" s="27">
        <v>735</v>
      </c>
    </row>
    <row r="217" spans="1:13" ht="15" hidden="1" customHeight="1" x14ac:dyDescent="0.2">
      <c r="A217" s="6">
        <v>216</v>
      </c>
      <c r="B217" s="6" t="s">
        <v>108</v>
      </c>
      <c r="C217" s="6" t="s">
        <v>162</v>
      </c>
      <c r="D217" s="6" t="s">
        <v>53</v>
      </c>
      <c r="E217" s="23">
        <v>125</v>
      </c>
      <c r="F217" s="23">
        <v>90</v>
      </c>
      <c r="G217" s="21">
        <v>4040</v>
      </c>
      <c r="H217" s="7" t="s">
        <v>15</v>
      </c>
      <c r="I217" s="7" t="s">
        <v>89</v>
      </c>
      <c r="J217" s="25">
        <v>3215</v>
      </c>
      <c r="K217" s="25">
        <v>3499</v>
      </c>
      <c r="L217" s="26">
        <v>195</v>
      </c>
      <c r="M217" s="27">
        <v>745</v>
      </c>
    </row>
    <row r="218" spans="1:13" ht="15" hidden="1" customHeight="1" x14ac:dyDescent="0.2">
      <c r="A218" s="6">
        <v>217</v>
      </c>
      <c r="B218" s="6" t="s">
        <v>176</v>
      </c>
      <c r="C218" s="6" t="s">
        <v>201</v>
      </c>
      <c r="D218" s="6" t="s">
        <v>53</v>
      </c>
      <c r="E218" s="23">
        <v>100</v>
      </c>
      <c r="F218" s="23">
        <v>100</v>
      </c>
      <c r="G218" s="21">
        <v>3900</v>
      </c>
      <c r="H218" s="7" t="s">
        <v>15</v>
      </c>
      <c r="I218" s="7" t="s">
        <v>56</v>
      </c>
      <c r="J218" s="25">
        <v>2920</v>
      </c>
      <c r="K218" s="25">
        <v>3500</v>
      </c>
      <c r="L218" s="26">
        <v>184</v>
      </c>
      <c r="M218" s="27">
        <v>720</v>
      </c>
    </row>
    <row r="219" spans="1:13" ht="15" hidden="1" customHeight="1" x14ac:dyDescent="0.2">
      <c r="A219" s="6">
        <v>218</v>
      </c>
      <c r="B219" s="6" t="s">
        <v>176</v>
      </c>
      <c r="C219" s="6" t="s">
        <v>222</v>
      </c>
      <c r="D219" s="6" t="s">
        <v>19</v>
      </c>
      <c r="E219" s="23">
        <v>100</v>
      </c>
      <c r="F219" s="23">
        <v>90</v>
      </c>
      <c r="G219" s="21">
        <v>4035</v>
      </c>
      <c r="H219" s="7" t="s">
        <v>15</v>
      </c>
      <c r="I219" s="7" t="s">
        <v>16</v>
      </c>
      <c r="J219" s="25">
        <v>2725</v>
      </c>
      <c r="K219" s="25">
        <v>3500</v>
      </c>
      <c r="L219" s="26">
        <v>195</v>
      </c>
      <c r="M219" s="27">
        <v>599</v>
      </c>
    </row>
    <row r="220" spans="1:13" ht="15" hidden="1" customHeight="1" x14ac:dyDescent="0.2">
      <c r="A220" s="6">
        <v>219</v>
      </c>
      <c r="B220" s="6" t="s">
        <v>176</v>
      </c>
      <c r="C220" s="6" t="s">
        <v>223</v>
      </c>
      <c r="D220" s="6" t="s">
        <v>19</v>
      </c>
      <c r="E220" s="23">
        <v>100</v>
      </c>
      <c r="F220" s="23">
        <v>90</v>
      </c>
      <c r="G220" s="21">
        <v>4035</v>
      </c>
      <c r="H220" s="7" t="s">
        <v>15</v>
      </c>
      <c r="I220" s="7" t="s">
        <v>16</v>
      </c>
      <c r="J220" s="25">
        <v>2970</v>
      </c>
      <c r="K220" s="25">
        <v>3500</v>
      </c>
      <c r="L220" s="26">
        <v>195</v>
      </c>
      <c r="M220" s="27">
        <v>638</v>
      </c>
    </row>
    <row r="221" spans="1:13" ht="15" hidden="1" customHeight="1" x14ac:dyDescent="0.2">
      <c r="A221" s="6">
        <v>220</v>
      </c>
      <c r="B221" s="6" t="s">
        <v>176</v>
      </c>
      <c r="C221" s="6" t="s">
        <v>185</v>
      </c>
      <c r="D221" s="6" t="s">
        <v>19</v>
      </c>
      <c r="E221" s="23">
        <v>155</v>
      </c>
      <c r="F221" s="23">
        <v>100</v>
      </c>
      <c r="G221" s="21">
        <v>3700</v>
      </c>
      <c r="H221" s="7" t="s">
        <v>15</v>
      </c>
      <c r="I221" s="7" t="s">
        <v>56</v>
      </c>
      <c r="J221" s="25">
        <v>2840</v>
      </c>
      <c r="K221" s="25">
        <v>3500</v>
      </c>
      <c r="L221" s="26">
        <v>212</v>
      </c>
      <c r="M221" s="27">
        <v>669</v>
      </c>
    </row>
    <row r="222" spans="1:13" ht="15" hidden="1" customHeight="1" x14ac:dyDescent="0.2">
      <c r="A222" s="6">
        <v>221</v>
      </c>
      <c r="B222" s="6" t="s">
        <v>176</v>
      </c>
      <c r="C222" s="6" t="s">
        <v>191</v>
      </c>
      <c r="D222" s="6" t="s">
        <v>19</v>
      </c>
      <c r="E222" s="23">
        <v>155</v>
      </c>
      <c r="F222" s="23">
        <v>100</v>
      </c>
      <c r="G222" s="21">
        <v>4350</v>
      </c>
      <c r="H222" s="7" t="s">
        <v>40</v>
      </c>
      <c r="I222" s="7" t="s">
        <v>56</v>
      </c>
      <c r="J222" s="25">
        <v>3010</v>
      </c>
      <c r="K222" s="25">
        <v>3500</v>
      </c>
      <c r="L222" s="26">
        <v>212</v>
      </c>
      <c r="M222" s="27">
        <v>749</v>
      </c>
    </row>
    <row r="223" spans="1:13" ht="15" hidden="1" customHeight="1" x14ac:dyDescent="0.2">
      <c r="A223" s="6">
        <v>222</v>
      </c>
      <c r="B223" s="6" t="s">
        <v>176</v>
      </c>
      <c r="C223" s="6" t="s">
        <v>183</v>
      </c>
      <c r="D223" s="6" t="s">
        <v>19</v>
      </c>
      <c r="E223" s="23">
        <v>130</v>
      </c>
      <c r="F223" s="23">
        <v>90</v>
      </c>
      <c r="G223" s="21">
        <v>4035</v>
      </c>
      <c r="H223" s="7" t="s">
        <v>15</v>
      </c>
      <c r="I223" s="7" t="s">
        <v>56</v>
      </c>
      <c r="J223" s="25">
        <v>3160</v>
      </c>
      <c r="K223" s="25">
        <v>4250</v>
      </c>
      <c r="L223" s="26">
        <v>198</v>
      </c>
      <c r="M223" s="27">
        <v>740</v>
      </c>
    </row>
    <row r="224" spans="1:13" ht="15" hidden="1" customHeight="1" x14ac:dyDescent="0.2">
      <c r="A224" s="6">
        <v>223</v>
      </c>
      <c r="B224" s="6" t="s">
        <v>176</v>
      </c>
      <c r="C224" s="6" t="s">
        <v>184</v>
      </c>
      <c r="D224" s="6" t="s">
        <v>19</v>
      </c>
      <c r="E224" s="23">
        <v>130</v>
      </c>
      <c r="F224" s="23">
        <v>90</v>
      </c>
      <c r="G224" s="21">
        <v>4035</v>
      </c>
      <c r="H224" s="7" t="s">
        <v>40</v>
      </c>
      <c r="I224" s="7" t="s">
        <v>56</v>
      </c>
      <c r="J224" s="25">
        <v>3160</v>
      </c>
      <c r="K224" s="25">
        <v>4250</v>
      </c>
      <c r="L224" s="26">
        <v>198</v>
      </c>
      <c r="M224" s="27">
        <v>740</v>
      </c>
    </row>
    <row r="225" spans="1:13" ht="15" hidden="1" customHeight="1" x14ac:dyDescent="0.2">
      <c r="A225" s="6">
        <v>224</v>
      </c>
      <c r="B225" s="6" t="s">
        <v>176</v>
      </c>
      <c r="C225" s="6" t="s">
        <v>177</v>
      </c>
      <c r="D225" s="6" t="s">
        <v>19</v>
      </c>
      <c r="E225" s="23">
        <v>100</v>
      </c>
      <c r="F225" s="23">
        <v>80</v>
      </c>
      <c r="G225" s="21">
        <v>3300</v>
      </c>
      <c r="H225" s="7" t="s">
        <v>15</v>
      </c>
      <c r="I225" s="7" t="s">
        <v>16</v>
      </c>
      <c r="J225" s="25">
        <v>2776</v>
      </c>
      <c r="K225" s="25">
        <v>3500</v>
      </c>
      <c r="L225" s="26">
        <v>190</v>
      </c>
      <c r="M225" s="27">
        <v>598</v>
      </c>
    </row>
    <row r="226" spans="1:13" ht="15" customHeight="1" x14ac:dyDescent="0.2">
      <c r="A226" s="6">
        <v>225</v>
      </c>
      <c r="B226" s="6" t="s">
        <v>95</v>
      </c>
      <c r="C226" s="6" t="s">
        <v>107</v>
      </c>
      <c r="D226" s="6" t="s">
        <v>75</v>
      </c>
      <c r="E226" s="23">
        <v>122</v>
      </c>
      <c r="F226" s="23">
        <v>92</v>
      </c>
      <c r="G226" s="21">
        <v>4040</v>
      </c>
      <c r="H226" s="7" t="s">
        <v>15</v>
      </c>
      <c r="I226" s="7" t="s">
        <v>83</v>
      </c>
      <c r="J226" s="25">
        <v>2930</v>
      </c>
      <c r="K226" s="25">
        <v>3495</v>
      </c>
      <c r="L226" s="26">
        <v>195</v>
      </c>
      <c r="M226" s="27">
        <v>723</v>
      </c>
    </row>
    <row r="227" spans="1:13" ht="15" hidden="1" customHeight="1" x14ac:dyDescent="0.2">
      <c r="A227" s="6">
        <v>226</v>
      </c>
      <c r="B227" s="6" t="s">
        <v>95</v>
      </c>
      <c r="C227" s="6" t="s">
        <v>97</v>
      </c>
      <c r="D227" s="6" t="s">
        <v>19</v>
      </c>
      <c r="E227" s="23">
        <v>122</v>
      </c>
      <c r="F227" s="23">
        <v>92</v>
      </c>
      <c r="G227" s="22">
        <v>3450</v>
      </c>
      <c r="H227" s="7" t="s">
        <v>15</v>
      </c>
      <c r="I227" s="7" t="s">
        <v>89</v>
      </c>
      <c r="J227" s="25">
        <v>2670</v>
      </c>
      <c r="K227" s="25">
        <v>3495</v>
      </c>
      <c r="L227" s="26">
        <v>195</v>
      </c>
      <c r="M227" s="27">
        <v>623</v>
      </c>
    </row>
    <row r="228" spans="1:13" ht="15" hidden="1" customHeight="1" x14ac:dyDescent="0.2">
      <c r="A228" s="6">
        <v>227</v>
      </c>
      <c r="B228" s="6" t="s">
        <v>95</v>
      </c>
      <c r="C228" s="6" t="s">
        <v>98</v>
      </c>
      <c r="D228" s="6" t="s">
        <v>19</v>
      </c>
      <c r="E228" s="23">
        <v>122</v>
      </c>
      <c r="F228" s="23">
        <v>92</v>
      </c>
      <c r="G228" s="22">
        <v>3000</v>
      </c>
      <c r="H228" s="7" t="s">
        <v>15</v>
      </c>
      <c r="I228" s="7" t="s">
        <v>89</v>
      </c>
      <c r="J228" s="25">
        <v>2630</v>
      </c>
      <c r="K228" s="25">
        <v>3495</v>
      </c>
      <c r="L228" s="26">
        <v>210</v>
      </c>
      <c r="M228" s="27">
        <v>598</v>
      </c>
    </row>
    <row r="229" spans="1:13" ht="15" hidden="1" customHeight="1" x14ac:dyDescent="0.2">
      <c r="A229" s="6">
        <v>228</v>
      </c>
      <c r="B229" s="6" t="s">
        <v>95</v>
      </c>
      <c r="C229" s="6" t="s">
        <v>99</v>
      </c>
      <c r="D229" s="6" t="s">
        <v>19</v>
      </c>
      <c r="E229" s="23">
        <v>122</v>
      </c>
      <c r="F229" s="23">
        <v>92</v>
      </c>
      <c r="G229" s="22">
        <v>3800</v>
      </c>
      <c r="H229" s="7" t="s">
        <v>15</v>
      </c>
      <c r="I229" s="7" t="s">
        <v>89</v>
      </c>
      <c r="J229" s="25">
        <v>2780</v>
      </c>
      <c r="K229" s="25">
        <v>3495</v>
      </c>
      <c r="L229" s="26">
        <v>195</v>
      </c>
      <c r="M229" s="27">
        <v>678</v>
      </c>
    </row>
    <row r="230" spans="1:13" ht="15" hidden="1" customHeight="1" x14ac:dyDescent="0.2">
      <c r="A230" s="6">
        <v>229</v>
      </c>
      <c r="B230" s="6" t="s">
        <v>95</v>
      </c>
      <c r="C230" s="6" t="s">
        <v>101</v>
      </c>
      <c r="D230" s="6" t="s">
        <v>19</v>
      </c>
      <c r="E230" s="23">
        <v>122</v>
      </c>
      <c r="F230" s="23">
        <v>92</v>
      </c>
      <c r="G230" s="22">
        <v>3800</v>
      </c>
      <c r="H230" s="7" t="s">
        <v>15</v>
      </c>
      <c r="I230" s="7" t="s">
        <v>16</v>
      </c>
      <c r="J230" s="25">
        <v>2810</v>
      </c>
      <c r="K230" s="25">
        <v>3495</v>
      </c>
      <c r="L230" s="26">
        <v>195</v>
      </c>
      <c r="M230" s="27">
        <v>693</v>
      </c>
    </row>
    <row r="231" spans="1:13" ht="15" hidden="1" customHeight="1" x14ac:dyDescent="0.2">
      <c r="A231" s="6">
        <v>230</v>
      </c>
      <c r="B231" s="6" t="s">
        <v>95</v>
      </c>
      <c r="C231" s="6" t="s">
        <v>103</v>
      </c>
      <c r="D231" s="6" t="s">
        <v>19</v>
      </c>
      <c r="E231" s="23">
        <v>122</v>
      </c>
      <c r="F231" s="23">
        <v>92</v>
      </c>
      <c r="G231" s="22">
        <v>4040</v>
      </c>
      <c r="H231" s="7" t="s">
        <v>40</v>
      </c>
      <c r="I231" s="7" t="s">
        <v>56</v>
      </c>
      <c r="J231" s="25">
        <v>2870</v>
      </c>
      <c r="K231" s="25">
        <v>3495</v>
      </c>
      <c r="L231" s="26">
        <v>195</v>
      </c>
      <c r="M231" s="27">
        <v>743</v>
      </c>
    </row>
    <row r="232" spans="1:13" ht="15" hidden="1" customHeight="1" x14ac:dyDescent="0.2">
      <c r="A232" s="6">
        <v>231</v>
      </c>
      <c r="B232" s="6" t="s">
        <v>95</v>
      </c>
      <c r="C232" s="6" t="s">
        <v>104</v>
      </c>
      <c r="D232" s="6" t="s">
        <v>19</v>
      </c>
      <c r="E232" s="23">
        <v>122</v>
      </c>
      <c r="F232" s="23">
        <v>92</v>
      </c>
      <c r="G232" s="22">
        <v>4040</v>
      </c>
      <c r="H232" s="7" t="s">
        <v>40</v>
      </c>
      <c r="I232" s="7" t="s">
        <v>56</v>
      </c>
      <c r="J232" s="25">
        <v>2870</v>
      </c>
      <c r="K232" s="25">
        <v>3495</v>
      </c>
      <c r="L232" s="26">
        <v>195</v>
      </c>
      <c r="M232" s="27">
        <v>743</v>
      </c>
    </row>
    <row r="233" spans="1:13" ht="15" hidden="1" customHeight="1" x14ac:dyDescent="0.2">
      <c r="A233" s="6">
        <v>232</v>
      </c>
      <c r="B233" s="6" t="s">
        <v>12</v>
      </c>
      <c r="C233" s="6" t="s">
        <v>39</v>
      </c>
      <c r="D233" s="6" t="s">
        <v>19</v>
      </c>
      <c r="E233" s="23">
        <v>120</v>
      </c>
      <c r="F233" s="23">
        <v>90</v>
      </c>
      <c r="G233" s="22">
        <v>4035</v>
      </c>
      <c r="H233" s="7" t="s">
        <v>40</v>
      </c>
      <c r="I233" s="7" t="s">
        <v>22</v>
      </c>
      <c r="J233" s="25">
        <v>3055</v>
      </c>
      <c r="K233" s="25">
        <v>3500</v>
      </c>
      <c r="L233" s="26">
        <v>200</v>
      </c>
      <c r="M233" s="27">
        <v>739</v>
      </c>
    </row>
    <row r="234" spans="1:13" ht="15" hidden="1" customHeight="1" x14ac:dyDescent="0.2">
      <c r="A234" s="6">
        <v>233</v>
      </c>
      <c r="B234" s="6" t="s">
        <v>12</v>
      </c>
      <c r="C234" s="6" t="s">
        <v>41</v>
      </c>
      <c r="D234" s="6" t="s">
        <v>19</v>
      </c>
      <c r="E234" s="23">
        <v>120</v>
      </c>
      <c r="F234" s="23">
        <v>90</v>
      </c>
      <c r="G234" s="22">
        <v>4035</v>
      </c>
      <c r="H234" s="7" t="s">
        <v>15</v>
      </c>
      <c r="I234" s="7" t="s">
        <v>32</v>
      </c>
      <c r="J234" s="25">
        <v>3025</v>
      </c>
      <c r="K234" s="25">
        <v>3500</v>
      </c>
      <c r="L234" s="26">
        <v>200</v>
      </c>
      <c r="M234" s="27">
        <v>739</v>
      </c>
    </row>
    <row r="235" spans="1:13" ht="15" hidden="1" customHeight="1" x14ac:dyDescent="0.2">
      <c r="A235" s="6">
        <v>234</v>
      </c>
      <c r="B235" s="6" t="s">
        <v>12</v>
      </c>
      <c r="C235" s="6" t="s">
        <v>30</v>
      </c>
      <c r="D235" s="6" t="s">
        <v>19</v>
      </c>
      <c r="E235" s="23">
        <v>120</v>
      </c>
      <c r="F235" s="23">
        <v>90</v>
      </c>
      <c r="G235" s="22">
        <v>4035</v>
      </c>
      <c r="H235" s="7" t="s">
        <v>15</v>
      </c>
      <c r="I235" s="7" t="s">
        <v>22</v>
      </c>
      <c r="J235" s="25">
        <v>2970</v>
      </c>
      <c r="K235" s="25">
        <v>3500</v>
      </c>
      <c r="L235" s="26">
        <v>195</v>
      </c>
      <c r="M235" s="27">
        <v>739</v>
      </c>
    </row>
    <row r="236" spans="1:13" ht="15" hidden="1" customHeight="1" x14ac:dyDescent="0.2">
      <c r="A236" s="6">
        <v>235</v>
      </c>
      <c r="B236" s="6" t="s">
        <v>12</v>
      </c>
      <c r="C236" s="6" t="s">
        <v>43</v>
      </c>
      <c r="D236" s="6" t="s">
        <v>19</v>
      </c>
      <c r="E236" s="23">
        <v>120</v>
      </c>
      <c r="F236" s="23">
        <v>90</v>
      </c>
      <c r="G236" s="22">
        <v>4035</v>
      </c>
      <c r="H236" s="7" t="s">
        <v>15</v>
      </c>
      <c r="I236" s="7" t="s">
        <v>32</v>
      </c>
      <c r="J236" s="25">
        <v>3045</v>
      </c>
      <c r="K236" s="25">
        <v>3500</v>
      </c>
      <c r="L236" s="26">
        <v>200</v>
      </c>
      <c r="M236" s="27">
        <v>704</v>
      </c>
    </row>
    <row r="237" spans="1:13" ht="15" hidden="1" customHeight="1" x14ac:dyDescent="0.2">
      <c r="A237" s="6">
        <v>236</v>
      </c>
      <c r="B237" s="6" t="s">
        <v>108</v>
      </c>
      <c r="C237" s="6" t="s">
        <v>168</v>
      </c>
      <c r="D237" s="6" t="s">
        <v>19</v>
      </c>
      <c r="E237" s="23">
        <v>166</v>
      </c>
      <c r="F237" s="23">
        <v>100</v>
      </c>
      <c r="G237" s="21">
        <v>4500</v>
      </c>
      <c r="H237" s="7" t="s">
        <v>40</v>
      </c>
      <c r="I237" s="7" t="s">
        <v>56</v>
      </c>
      <c r="J237" s="25">
        <v>3000</v>
      </c>
      <c r="K237" s="25">
        <v>3499</v>
      </c>
      <c r="L237" s="26">
        <v>198</v>
      </c>
      <c r="M237" s="27">
        <v>751</v>
      </c>
    </row>
    <row r="238" spans="1:13" ht="15" hidden="1" customHeight="1" x14ac:dyDescent="0.2">
      <c r="A238" s="6">
        <v>237</v>
      </c>
      <c r="B238" s="6" t="s">
        <v>176</v>
      </c>
      <c r="C238" s="6" t="s">
        <v>202</v>
      </c>
      <c r="D238" s="6" t="s">
        <v>53</v>
      </c>
      <c r="E238" s="23">
        <v>100</v>
      </c>
      <c r="F238" s="23">
        <v>100</v>
      </c>
      <c r="G238" s="21">
        <v>3900</v>
      </c>
      <c r="H238" s="7" t="s">
        <v>15</v>
      </c>
      <c r="I238" s="7" t="s">
        <v>56</v>
      </c>
      <c r="J238" s="25">
        <v>2950</v>
      </c>
      <c r="K238" s="25">
        <v>3500</v>
      </c>
      <c r="L238" s="26">
        <v>184</v>
      </c>
      <c r="M238" s="27">
        <v>720</v>
      </c>
    </row>
    <row r="239" spans="1:13" ht="15" hidden="1" customHeight="1" x14ac:dyDescent="0.2">
      <c r="A239" s="6">
        <v>238</v>
      </c>
      <c r="B239" s="6" t="s">
        <v>176</v>
      </c>
      <c r="C239" s="6" t="s">
        <v>203</v>
      </c>
      <c r="D239" s="6" t="s">
        <v>53</v>
      </c>
      <c r="E239" s="23">
        <v>130</v>
      </c>
      <c r="F239" s="23">
        <v>90</v>
      </c>
      <c r="G239" s="21">
        <v>3000</v>
      </c>
      <c r="H239" s="7" t="s">
        <v>15</v>
      </c>
      <c r="I239" s="7" t="s">
        <v>56</v>
      </c>
      <c r="J239" s="25">
        <v>2900</v>
      </c>
      <c r="K239" s="25">
        <v>3500</v>
      </c>
      <c r="L239" s="26">
        <v>198</v>
      </c>
      <c r="M239" s="27">
        <v>594</v>
      </c>
    </row>
    <row r="240" spans="1:13" ht="15" hidden="1" customHeight="1" x14ac:dyDescent="0.2">
      <c r="A240" s="6">
        <v>239</v>
      </c>
      <c r="B240" s="6" t="s">
        <v>176</v>
      </c>
      <c r="C240" s="6" t="s">
        <v>205</v>
      </c>
      <c r="D240" s="6" t="s">
        <v>53</v>
      </c>
      <c r="E240" s="23">
        <v>130</v>
      </c>
      <c r="F240" s="23">
        <v>90</v>
      </c>
      <c r="G240" s="21">
        <v>3450</v>
      </c>
      <c r="H240" s="7" t="s">
        <v>15</v>
      </c>
      <c r="I240" s="7" t="s">
        <v>130</v>
      </c>
      <c r="J240" s="25">
        <v>3060</v>
      </c>
      <c r="K240" s="25">
        <v>3500</v>
      </c>
      <c r="L240" s="26">
        <v>198</v>
      </c>
      <c r="M240" s="27">
        <v>650</v>
      </c>
    </row>
    <row r="241" spans="1:13" ht="15" hidden="1" customHeight="1" x14ac:dyDescent="0.2">
      <c r="A241" s="6">
        <v>240</v>
      </c>
      <c r="B241" s="6" t="s">
        <v>176</v>
      </c>
      <c r="C241" s="6" t="s">
        <v>217</v>
      </c>
      <c r="D241" s="6" t="s">
        <v>53</v>
      </c>
      <c r="E241" s="23">
        <v>170</v>
      </c>
      <c r="F241" s="23">
        <v>100</v>
      </c>
      <c r="G241" s="21">
        <v>3665</v>
      </c>
      <c r="H241" s="7" t="s">
        <v>15</v>
      </c>
      <c r="I241" s="7" t="s">
        <v>56</v>
      </c>
      <c r="J241" s="25">
        <v>3050</v>
      </c>
      <c r="K241" s="25">
        <v>3500</v>
      </c>
      <c r="L241" s="26">
        <v>198</v>
      </c>
      <c r="M241" s="27">
        <v>710</v>
      </c>
    </row>
    <row r="242" spans="1:13" ht="15" hidden="1" customHeight="1" x14ac:dyDescent="0.2">
      <c r="A242" s="6">
        <v>241</v>
      </c>
      <c r="B242" s="6" t="s">
        <v>176</v>
      </c>
      <c r="C242" s="6" t="s">
        <v>218</v>
      </c>
      <c r="D242" s="6" t="s">
        <v>53</v>
      </c>
      <c r="E242" s="23">
        <v>170</v>
      </c>
      <c r="F242" s="23">
        <v>100</v>
      </c>
      <c r="G242" s="21">
        <v>3665</v>
      </c>
      <c r="H242" s="7" t="s">
        <v>15</v>
      </c>
      <c r="I242" s="7" t="s">
        <v>56</v>
      </c>
      <c r="J242" s="25">
        <v>3030</v>
      </c>
      <c r="K242" s="25">
        <v>3500</v>
      </c>
      <c r="L242" s="26">
        <v>198</v>
      </c>
      <c r="M242" s="27">
        <v>689</v>
      </c>
    </row>
    <row r="243" spans="1:13" ht="15" hidden="1" customHeight="1" x14ac:dyDescent="0.2">
      <c r="A243" s="6">
        <v>242</v>
      </c>
      <c r="B243" s="6" t="s">
        <v>12</v>
      </c>
      <c r="C243" s="6" t="s">
        <v>55</v>
      </c>
      <c r="D243" s="6" t="s">
        <v>53</v>
      </c>
      <c r="E243" s="23">
        <v>120</v>
      </c>
      <c r="F243" s="23">
        <v>90</v>
      </c>
      <c r="G243" s="22">
        <v>4035</v>
      </c>
      <c r="H243" s="7" t="s">
        <v>15</v>
      </c>
      <c r="I243" s="7" t="s">
        <v>56</v>
      </c>
      <c r="J243" s="25">
        <v>3110</v>
      </c>
      <c r="K243" s="25">
        <v>3500</v>
      </c>
      <c r="L243" s="26">
        <v>195</v>
      </c>
      <c r="M243" s="27">
        <v>707</v>
      </c>
    </row>
    <row r="244" spans="1:13" ht="15" hidden="1" customHeight="1" x14ac:dyDescent="0.2">
      <c r="A244" s="6">
        <v>243</v>
      </c>
      <c r="B244" s="6" t="s">
        <v>12</v>
      </c>
      <c r="C244" s="6" t="s">
        <v>64</v>
      </c>
      <c r="D244" s="6" t="s">
        <v>53</v>
      </c>
      <c r="E244" s="23">
        <v>120</v>
      </c>
      <c r="F244" s="23">
        <v>90</v>
      </c>
      <c r="G244" s="22">
        <v>4600</v>
      </c>
      <c r="H244" s="7" t="s">
        <v>40</v>
      </c>
      <c r="I244" s="7" t="s">
        <v>32</v>
      </c>
      <c r="J244" s="25">
        <v>3850</v>
      </c>
      <c r="K244" s="25">
        <v>5000</v>
      </c>
      <c r="L244" s="26">
        <v>193</v>
      </c>
      <c r="M244" s="27">
        <v>880</v>
      </c>
    </row>
    <row r="245" spans="1:13" ht="15" hidden="1" customHeight="1" x14ac:dyDescent="0.2">
      <c r="A245" s="6">
        <v>244</v>
      </c>
      <c r="B245" s="6" t="s">
        <v>12</v>
      </c>
      <c r="C245" s="6" t="s">
        <v>65</v>
      </c>
      <c r="D245" s="6" t="s">
        <v>53</v>
      </c>
      <c r="E245" s="23">
        <v>120</v>
      </c>
      <c r="F245" s="23">
        <v>90</v>
      </c>
      <c r="G245" s="22">
        <v>4600</v>
      </c>
      <c r="H245" s="7" t="s">
        <v>40</v>
      </c>
      <c r="I245" s="7" t="s">
        <v>32</v>
      </c>
      <c r="J245" s="25">
        <v>3900</v>
      </c>
      <c r="K245" s="25">
        <v>5000</v>
      </c>
      <c r="L245" s="26">
        <v>193</v>
      </c>
      <c r="M245" s="27">
        <v>880</v>
      </c>
    </row>
    <row r="246" spans="1:13" ht="15" hidden="1" customHeight="1" x14ac:dyDescent="0.2">
      <c r="A246" s="6">
        <v>245</v>
      </c>
      <c r="B246" s="6" t="s">
        <v>12</v>
      </c>
      <c r="C246" s="6" t="s">
        <v>67</v>
      </c>
      <c r="D246" s="6" t="s">
        <v>53</v>
      </c>
      <c r="E246" s="23">
        <v>120</v>
      </c>
      <c r="F246" s="23">
        <v>90</v>
      </c>
      <c r="G246" s="22">
        <v>4500</v>
      </c>
      <c r="H246" s="7" t="s">
        <v>40</v>
      </c>
      <c r="I246" s="7" t="s">
        <v>32</v>
      </c>
      <c r="J246" s="25">
        <v>4165</v>
      </c>
      <c r="K246" s="25">
        <v>5000</v>
      </c>
      <c r="L246" s="26">
        <v>193</v>
      </c>
      <c r="M246" s="27">
        <v>920</v>
      </c>
    </row>
    <row r="247" spans="1:13" ht="15" hidden="1" customHeight="1" x14ac:dyDescent="0.2">
      <c r="A247" s="6">
        <v>246</v>
      </c>
      <c r="B247" s="6" t="s">
        <v>176</v>
      </c>
      <c r="C247" s="6" t="s">
        <v>193</v>
      </c>
      <c r="D247" s="6" t="s">
        <v>53</v>
      </c>
      <c r="E247" s="23">
        <v>100</v>
      </c>
      <c r="F247" s="23">
        <v>80</v>
      </c>
      <c r="G247" s="21">
        <v>3300</v>
      </c>
      <c r="H247" s="7" t="s">
        <v>15</v>
      </c>
      <c r="I247" s="7" t="s">
        <v>56</v>
      </c>
      <c r="J247" s="25">
        <v>2878</v>
      </c>
      <c r="K247" s="25">
        <v>3500</v>
      </c>
      <c r="L247" s="26">
        <v>190</v>
      </c>
      <c r="M247" s="27">
        <v>614</v>
      </c>
    </row>
    <row r="248" spans="1:13" ht="15" hidden="1" customHeight="1" x14ac:dyDescent="0.2">
      <c r="A248" s="6">
        <v>247</v>
      </c>
      <c r="B248" s="6" t="s">
        <v>176</v>
      </c>
      <c r="C248" s="6" t="s">
        <v>214</v>
      </c>
      <c r="D248" s="6" t="s">
        <v>53</v>
      </c>
      <c r="E248" s="23">
        <v>190</v>
      </c>
      <c r="F248" s="23">
        <v>175</v>
      </c>
      <c r="G248" s="21">
        <v>4300</v>
      </c>
      <c r="H248" s="7" t="s">
        <v>40</v>
      </c>
      <c r="I248" s="7" t="s">
        <v>56</v>
      </c>
      <c r="J248" s="25">
        <v>4165</v>
      </c>
      <c r="K248" s="25">
        <v>5000</v>
      </c>
      <c r="L248" s="26">
        <v>198</v>
      </c>
      <c r="M248" s="27">
        <v>853</v>
      </c>
    </row>
    <row r="249" spans="1:13" ht="15" hidden="1" customHeight="1" x14ac:dyDescent="0.2">
      <c r="A249" s="6">
        <v>248</v>
      </c>
      <c r="B249" s="6" t="s">
        <v>176</v>
      </c>
      <c r="C249" s="6" t="s">
        <v>178</v>
      </c>
      <c r="D249" s="6" t="s">
        <v>19</v>
      </c>
      <c r="E249" s="23">
        <v>100</v>
      </c>
      <c r="F249" s="23">
        <v>80</v>
      </c>
      <c r="G249" s="21">
        <v>3750</v>
      </c>
      <c r="H249" s="7" t="s">
        <v>15</v>
      </c>
      <c r="I249" s="7" t="s">
        <v>16</v>
      </c>
      <c r="J249" s="25">
        <v>2866</v>
      </c>
      <c r="K249" s="25">
        <v>3500</v>
      </c>
      <c r="L249" s="26">
        <v>190</v>
      </c>
      <c r="M249" s="27">
        <v>658</v>
      </c>
    </row>
    <row r="250" spans="1:13" ht="15" hidden="1" customHeight="1" x14ac:dyDescent="0.2">
      <c r="A250" s="6">
        <v>249</v>
      </c>
      <c r="B250" s="6" t="s">
        <v>263</v>
      </c>
      <c r="C250" s="6" t="s">
        <v>290</v>
      </c>
      <c r="D250" s="6" t="s">
        <v>53</v>
      </c>
      <c r="E250" s="24">
        <v>124</v>
      </c>
      <c r="F250" s="23">
        <v>101</v>
      </c>
      <c r="G250" s="21">
        <v>3800</v>
      </c>
      <c r="H250" s="7" t="s">
        <v>15</v>
      </c>
      <c r="I250" s="7" t="s">
        <v>56</v>
      </c>
      <c r="J250" s="25">
        <v>3220</v>
      </c>
      <c r="K250" s="25">
        <v>4000</v>
      </c>
      <c r="L250" s="26">
        <v>200</v>
      </c>
      <c r="M250" s="27">
        <v>696</v>
      </c>
    </row>
    <row r="251" spans="1:13" ht="15" hidden="1" customHeight="1" x14ac:dyDescent="0.2">
      <c r="A251" s="6">
        <v>250</v>
      </c>
      <c r="B251" s="6" t="s">
        <v>263</v>
      </c>
      <c r="C251" s="6" t="s">
        <v>291</v>
      </c>
      <c r="D251" s="6" t="s">
        <v>53</v>
      </c>
      <c r="E251" s="23">
        <v>124</v>
      </c>
      <c r="F251" s="23">
        <v>101</v>
      </c>
      <c r="G251" s="21">
        <v>4030</v>
      </c>
      <c r="H251" s="7" t="s">
        <v>40</v>
      </c>
      <c r="I251" s="7" t="s">
        <v>56</v>
      </c>
      <c r="J251" s="25">
        <v>3220</v>
      </c>
      <c r="K251" s="25">
        <v>4000</v>
      </c>
      <c r="L251" s="26">
        <v>200</v>
      </c>
      <c r="M251" s="27">
        <v>696</v>
      </c>
    </row>
    <row r="252" spans="1:13" ht="15" hidden="1" customHeight="1" x14ac:dyDescent="0.2">
      <c r="A252" s="6">
        <v>251</v>
      </c>
      <c r="B252" s="6" t="s">
        <v>263</v>
      </c>
      <c r="C252" s="6" t="s">
        <v>296</v>
      </c>
      <c r="D252" s="6" t="s">
        <v>53</v>
      </c>
      <c r="E252" s="23">
        <v>100</v>
      </c>
      <c r="F252" s="23">
        <v>95</v>
      </c>
      <c r="G252" s="21">
        <v>3800</v>
      </c>
      <c r="H252" s="7" t="s">
        <v>15</v>
      </c>
      <c r="I252" s="7" t="s">
        <v>56</v>
      </c>
      <c r="J252" s="25">
        <v>2940</v>
      </c>
      <c r="K252" s="25">
        <v>3500</v>
      </c>
      <c r="L252" s="28">
        <v>196</v>
      </c>
      <c r="M252" s="27">
        <v>672</v>
      </c>
    </row>
    <row r="253" spans="1:13" ht="15" hidden="1" customHeight="1" x14ac:dyDescent="0.2">
      <c r="A253" s="6">
        <v>252</v>
      </c>
      <c r="B253" s="6" t="s">
        <v>263</v>
      </c>
      <c r="C253" s="6" t="s">
        <v>292</v>
      </c>
      <c r="D253" s="6" t="s">
        <v>53</v>
      </c>
      <c r="E253" s="23">
        <v>124</v>
      </c>
      <c r="F253" s="23">
        <v>101</v>
      </c>
      <c r="G253" s="21">
        <v>4030</v>
      </c>
      <c r="H253" s="7" t="s">
        <v>40</v>
      </c>
      <c r="I253" s="7" t="s">
        <v>56</v>
      </c>
      <c r="J253" s="25">
        <v>3275</v>
      </c>
      <c r="K253" s="25">
        <v>4000</v>
      </c>
      <c r="L253" s="26">
        <v>200</v>
      </c>
      <c r="M253" s="27">
        <v>744</v>
      </c>
    </row>
    <row r="254" spans="1:13" ht="15" hidden="1" customHeight="1" x14ac:dyDescent="0.2">
      <c r="A254" s="6">
        <v>253</v>
      </c>
      <c r="B254" s="6" t="s">
        <v>263</v>
      </c>
      <c r="C254" s="6" t="s">
        <v>293</v>
      </c>
      <c r="D254" s="6" t="s">
        <v>53</v>
      </c>
      <c r="E254" s="23">
        <v>124</v>
      </c>
      <c r="F254" s="23">
        <v>101</v>
      </c>
      <c r="G254" s="21">
        <v>4030</v>
      </c>
      <c r="H254" s="7" t="s">
        <v>40</v>
      </c>
      <c r="I254" s="7" t="s">
        <v>56</v>
      </c>
      <c r="J254" s="25">
        <v>3275</v>
      </c>
      <c r="K254" s="25">
        <v>4000</v>
      </c>
      <c r="L254" s="26">
        <v>200</v>
      </c>
      <c r="M254" s="27">
        <v>744</v>
      </c>
    </row>
    <row r="255" spans="1:13" ht="15" hidden="1" customHeight="1" x14ac:dyDescent="0.2">
      <c r="A255" s="6">
        <v>254</v>
      </c>
      <c r="B255" s="6" t="s">
        <v>263</v>
      </c>
      <c r="C255" s="6" t="s">
        <v>270</v>
      </c>
      <c r="D255" s="6" t="s">
        <v>19</v>
      </c>
      <c r="E255" s="23">
        <v>100</v>
      </c>
      <c r="F255" s="23">
        <v>95</v>
      </c>
      <c r="G255" s="21">
        <v>3800</v>
      </c>
      <c r="H255" s="7" t="s">
        <v>15</v>
      </c>
      <c r="I255" s="7" t="s">
        <v>271</v>
      </c>
      <c r="J255" s="25">
        <v>2940</v>
      </c>
      <c r="K255" s="25">
        <v>4000</v>
      </c>
      <c r="L255" s="26">
        <v>200</v>
      </c>
      <c r="M255" s="27">
        <v>699</v>
      </c>
    </row>
    <row r="256" spans="1:13" ht="15" hidden="1" customHeight="1" x14ac:dyDescent="0.2">
      <c r="A256" s="6">
        <v>255</v>
      </c>
      <c r="B256" s="6" t="s">
        <v>12</v>
      </c>
      <c r="C256" s="6" t="s">
        <v>23</v>
      </c>
      <c r="D256" s="6" t="s">
        <v>19</v>
      </c>
      <c r="E256" s="23">
        <v>120</v>
      </c>
      <c r="F256" s="23">
        <v>90</v>
      </c>
      <c r="G256" s="22">
        <v>3800</v>
      </c>
      <c r="H256" s="7" t="s">
        <v>15</v>
      </c>
      <c r="I256" s="7" t="s">
        <v>22</v>
      </c>
      <c r="J256" s="25">
        <v>2830</v>
      </c>
      <c r="K256" s="25">
        <v>3500</v>
      </c>
      <c r="L256" s="26">
        <v>195</v>
      </c>
      <c r="M256" s="27">
        <v>679</v>
      </c>
    </row>
    <row r="257" spans="1:13" ht="15" hidden="1" customHeight="1" x14ac:dyDescent="0.2">
      <c r="A257" s="6">
        <v>256</v>
      </c>
      <c r="B257" s="6" t="s">
        <v>12</v>
      </c>
      <c r="C257" s="6" t="s">
        <v>36</v>
      </c>
      <c r="D257" s="6" t="s">
        <v>19</v>
      </c>
      <c r="E257" s="23">
        <v>120</v>
      </c>
      <c r="F257" s="23">
        <v>90</v>
      </c>
      <c r="G257" s="22">
        <v>3800</v>
      </c>
      <c r="H257" s="7" t="s">
        <v>15</v>
      </c>
      <c r="I257" s="7" t="s">
        <v>35</v>
      </c>
      <c r="J257" s="25">
        <v>2875</v>
      </c>
      <c r="K257" s="25">
        <v>3500</v>
      </c>
      <c r="L257" s="26">
        <v>200</v>
      </c>
      <c r="M257" s="27">
        <v>670</v>
      </c>
    </row>
    <row r="258" spans="1:13" ht="15" hidden="1" customHeight="1" x14ac:dyDescent="0.2">
      <c r="A258" s="6">
        <v>257</v>
      </c>
      <c r="B258" s="6" t="s">
        <v>12</v>
      </c>
      <c r="C258" s="6" t="s">
        <v>37</v>
      </c>
      <c r="D258" s="6" t="s">
        <v>19</v>
      </c>
      <c r="E258" s="23">
        <v>120</v>
      </c>
      <c r="F258" s="23">
        <v>90</v>
      </c>
      <c r="G258" s="22">
        <v>3800</v>
      </c>
      <c r="H258" s="7" t="s">
        <v>15</v>
      </c>
      <c r="I258" s="7" t="s">
        <v>22</v>
      </c>
      <c r="J258" s="25">
        <v>3010</v>
      </c>
      <c r="K258" s="25">
        <v>3500</v>
      </c>
      <c r="L258" s="26">
        <v>200</v>
      </c>
      <c r="M258" s="27">
        <v>674</v>
      </c>
    </row>
    <row r="259" spans="1:13" ht="15" hidden="1" customHeight="1" x14ac:dyDescent="0.2">
      <c r="A259" s="6">
        <v>258</v>
      </c>
      <c r="B259" s="6" t="s">
        <v>108</v>
      </c>
      <c r="C259" s="6" t="s">
        <v>160</v>
      </c>
      <c r="D259" s="6" t="s">
        <v>19</v>
      </c>
      <c r="E259" s="23">
        <v>125</v>
      </c>
      <c r="F259" s="23">
        <v>90</v>
      </c>
      <c r="G259" s="21">
        <v>4040</v>
      </c>
      <c r="H259" s="7" t="s">
        <v>15</v>
      </c>
      <c r="I259" s="7" t="s">
        <v>89</v>
      </c>
      <c r="J259" s="25">
        <v>3100</v>
      </c>
      <c r="K259" s="25">
        <v>3499</v>
      </c>
      <c r="L259" s="26">
        <v>195</v>
      </c>
      <c r="M259" s="27">
        <v>736</v>
      </c>
    </row>
    <row r="260" spans="1:13" ht="15" hidden="1" customHeight="1" x14ac:dyDescent="0.2">
      <c r="A260" s="6">
        <v>259</v>
      </c>
      <c r="B260" s="6" t="s">
        <v>176</v>
      </c>
      <c r="C260" s="6" t="s">
        <v>197</v>
      </c>
      <c r="D260" s="6" t="s">
        <v>53</v>
      </c>
      <c r="E260" s="23">
        <v>100</v>
      </c>
      <c r="F260" s="23">
        <v>100</v>
      </c>
      <c r="G260" s="21">
        <v>3650</v>
      </c>
      <c r="H260" s="7" t="s">
        <v>15</v>
      </c>
      <c r="I260" s="7" t="s">
        <v>56</v>
      </c>
      <c r="J260" s="25">
        <v>2800</v>
      </c>
      <c r="K260" s="25">
        <v>3500</v>
      </c>
      <c r="L260" s="26">
        <v>184</v>
      </c>
      <c r="M260" s="27">
        <v>675</v>
      </c>
    </row>
    <row r="261" spans="1:13" ht="15" hidden="1" customHeight="1" x14ac:dyDescent="0.2">
      <c r="A261" s="6">
        <v>260</v>
      </c>
      <c r="B261" s="6" t="s">
        <v>176</v>
      </c>
      <c r="C261" s="6" t="s">
        <v>198</v>
      </c>
      <c r="D261" s="6" t="s">
        <v>53</v>
      </c>
      <c r="E261" s="23">
        <v>100</v>
      </c>
      <c r="F261" s="23">
        <v>100</v>
      </c>
      <c r="G261" s="21">
        <v>3650</v>
      </c>
      <c r="H261" s="7" t="s">
        <v>15</v>
      </c>
      <c r="I261" s="7" t="s">
        <v>83</v>
      </c>
      <c r="J261" s="25">
        <v>2820</v>
      </c>
      <c r="K261" s="25">
        <v>3500</v>
      </c>
      <c r="L261" s="26">
        <v>184</v>
      </c>
      <c r="M261" s="27">
        <v>675</v>
      </c>
    </row>
    <row r="262" spans="1:13" ht="15" customHeight="1" x14ac:dyDescent="0.2">
      <c r="A262" s="6">
        <v>261</v>
      </c>
      <c r="B262" s="6" t="s">
        <v>12</v>
      </c>
      <c r="C262" s="6" t="s">
        <v>76</v>
      </c>
      <c r="D262" s="6" t="s">
        <v>75</v>
      </c>
      <c r="E262" s="23">
        <v>120</v>
      </c>
      <c r="F262" s="23">
        <v>90</v>
      </c>
      <c r="G262" s="22">
        <v>3800</v>
      </c>
      <c r="H262" s="7" t="s">
        <v>15</v>
      </c>
      <c r="I262" s="7" t="s">
        <v>35</v>
      </c>
      <c r="J262" s="25">
        <v>2950</v>
      </c>
      <c r="K262" s="25">
        <v>3500</v>
      </c>
      <c r="L262" s="26">
        <v>208</v>
      </c>
      <c r="M262" s="27">
        <v>660</v>
      </c>
    </row>
    <row r="263" spans="1:13" ht="15" customHeight="1" x14ac:dyDescent="0.2">
      <c r="A263" s="6">
        <v>262</v>
      </c>
      <c r="B263" s="6" t="s">
        <v>12</v>
      </c>
      <c r="C263" s="6" t="s">
        <v>78</v>
      </c>
      <c r="D263" s="6" t="s">
        <v>75</v>
      </c>
      <c r="E263" s="23">
        <v>130</v>
      </c>
      <c r="F263" s="23">
        <v>90</v>
      </c>
      <c r="G263" s="22">
        <v>4656</v>
      </c>
      <c r="H263" s="7" t="s">
        <v>40</v>
      </c>
      <c r="I263" s="7" t="s">
        <v>79</v>
      </c>
      <c r="J263" s="25">
        <v>4300</v>
      </c>
      <c r="K263" s="25">
        <v>5000</v>
      </c>
      <c r="L263" s="26">
        <v>195</v>
      </c>
      <c r="M263" s="27">
        <v>886</v>
      </c>
    </row>
    <row r="264" spans="1:13" ht="15" hidden="1" customHeight="1" x14ac:dyDescent="0.2">
      <c r="A264" s="6">
        <v>263</v>
      </c>
      <c r="B264" s="6" t="s">
        <v>12</v>
      </c>
      <c r="C264" s="6" t="s">
        <v>52</v>
      </c>
      <c r="D264" s="6" t="s">
        <v>53</v>
      </c>
      <c r="E264" s="23">
        <v>120</v>
      </c>
      <c r="F264" s="23">
        <v>90</v>
      </c>
      <c r="G264" s="22">
        <v>3800</v>
      </c>
      <c r="H264" s="7" t="s">
        <v>15</v>
      </c>
      <c r="I264" s="7" t="s">
        <v>22</v>
      </c>
      <c r="J264" s="25">
        <v>3065</v>
      </c>
      <c r="K264" s="25">
        <v>3500</v>
      </c>
      <c r="L264" s="26">
        <v>195</v>
      </c>
      <c r="M264" s="27">
        <v>698</v>
      </c>
    </row>
    <row r="265" spans="1:13" ht="15" hidden="1" customHeight="1" x14ac:dyDescent="0.2">
      <c r="A265" s="6">
        <v>264</v>
      </c>
      <c r="B265" s="6" t="s">
        <v>108</v>
      </c>
      <c r="C265" s="6" t="s">
        <v>121</v>
      </c>
      <c r="D265" s="6" t="s">
        <v>19</v>
      </c>
      <c r="E265" s="23">
        <v>125</v>
      </c>
      <c r="F265" s="23">
        <v>90</v>
      </c>
      <c r="G265" s="21">
        <v>3800</v>
      </c>
      <c r="H265" s="7" t="s">
        <v>15</v>
      </c>
      <c r="I265" s="7" t="s">
        <v>16</v>
      </c>
      <c r="J265" s="25">
        <v>2610</v>
      </c>
      <c r="K265" s="25">
        <v>3499</v>
      </c>
      <c r="L265" s="26">
        <v>195</v>
      </c>
      <c r="M265" s="27">
        <v>638</v>
      </c>
    </row>
    <row r="266" spans="1:13" ht="15" hidden="1" customHeight="1" x14ac:dyDescent="0.2">
      <c r="A266" s="6">
        <v>265</v>
      </c>
      <c r="B266" s="6" t="s">
        <v>108</v>
      </c>
      <c r="C266" s="6" t="s">
        <v>309</v>
      </c>
      <c r="D266" s="6" t="s">
        <v>53</v>
      </c>
      <c r="E266" s="23">
        <v>320</v>
      </c>
      <c r="F266" s="23">
        <v>222</v>
      </c>
      <c r="G266" s="21">
        <v>4750</v>
      </c>
      <c r="H266" s="7" t="s">
        <v>15</v>
      </c>
      <c r="I266" s="7" t="s">
        <v>307</v>
      </c>
      <c r="J266" s="25">
        <v>5300</v>
      </c>
      <c r="K266" s="25">
        <v>7000</v>
      </c>
      <c r="L266" s="26">
        <v>207</v>
      </c>
      <c r="M266" s="27">
        <v>899</v>
      </c>
    </row>
    <row r="267" spans="1:13" ht="15" hidden="1" customHeight="1" x14ac:dyDescent="0.2">
      <c r="A267" s="6">
        <v>266</v>
      </c>
      <c r="B267" s="6" t="s">
        <v>108</v>
      </c>
      <c r="C267" s="6" t="s">
        <v>308</v>
      </c>
      <c r="D267" s="6" t="s">
        <v>53</v>
      </c>
      <c r="E267" s="23">
        <v>320</v>
      </c>
      <c r="F267" s="23">
        <v>222</v>
      </c>
      <c r="G267" s="21">
        <v>4750</v>
      </c>
      <c r="H267" s="7" t="s">
        <v>15</v>
      </c>
      <c r="I267" s="7" t="s">
        <v>32</v>
      </c>
      <c r="J267" s="25">
        <v>5300</v>
      </c>
      <c r="K267" s="25">
        <v>7000</v>
      </c>
      <c r="L267" s="26">
        <v>207</v>
      </c>
      <c r="M267" s="27">
        <v>899</v>
      </c>
    </row>
    <row r="268" spans="1:13" ht="15" hidden="1" customHeight="1" x14ac:dyDescent="0.2">
      <c r="A268" s="6">
        <v>267</v>
      </c>
      <c r="B268" s="6" t="s">
        <v>108</v>
      </c>
      <c r="C268" s="6" t="s">
        <v>123</v>
      </c>
      <c r="D268" s="6" t="s">
        <v>19</v>
      </c>
      <c r="E268" s="23">
        <v>125</v>
      </c>
      <c r="F268" s="23">
        <v>90</v>
      </c>
      <c r="G268" s="21">
        <v>3800</v>
      </c>
      <c r="H268" s="7" t="s">
        <v>15</v>
      </c>
      <c r="I268" s="7" t="s">
        <v>16</v>
      </c>
      <c r="J268" s="25">
        <v>2690</v>
      </c>
      <c r="K268" s="25">
        <v>3499</v>
      </c>
      <c r="L268" s="26">
        <v>195</v>
      </c>
      <c r="M268" s="27">
        <v>698</v>
      </c>
    </row>
    <row r="269" spans="1:13" ht="15" hidden="1" customHeight="1" x14ac:dyDescent="0.2">
      <c r="A269" s="6">
        <v>268</v>
      </c>
      <c r="B269" s="6" t="s">
        <v>108</v>
      </c>
      <c r="C269" s="6" t="s">
        <v>109</v>
      </c>
      <c r="D269" s="6" t="s">
        <v>19</v>
      </c>
      <c r="E269" s="23">
        <v>114</v>
      </c>
      <c r="F269" s="23">
        <v>90</v>
      </c>
      <c r="G269" s="21">
        <v>3450</v>
      </c>
      <c r="H269" s="7" t="s">
        <v>15</v>
      </c>
      <c r="I269" s="7" t="s">
        <v>16</v>
      </c>
      <c r="J269" s="25">
        <v>2600</v>
      </c>
      <c r="K269" s="25">
        <v>3499</v>
      </c>
      <c r="L269" s="26">
        <v>190</v>
      </c>
      <c r="M269" s="27">
        <v>596</v>
      </c>
    </row>
    <row r="270" spans="1:13" ht="15" hidden="1" customHeight="1" x14ac:dyDescent="0.2">
      <c r="A270" s="6">
        <v>269</v>
      </c>
      <c r="B270" s="6" t="s">
        <v>108</v>
      </c>
      <c r="C270" s="6" t="s">
        <v>125</v>
      </c>
      <c r="D270" s="6" t="s">
        <v>19</v>
      </c>
      <c r="E270" s="23">
        <v>125</v>
      </c>
      <c r="F270" s="23">
        <v>90</v>
      </c>
      <c r="G270" s="21">
        <v>3800</v>
      </c>
      <c r="H270" s="7" t="s">
        <v>15</v>
      </c>
      <c r="I270" s="7" t="s">
        <v>16</v>
      </c>
      <c r="J270" s="25">
        <v>2690</v>
      </c>
      <c r="K270" s="25">
        <v>3499</v>
      </c>
      <c r="L270" s="26">
        <v>195</v>
      </c>
      <c r="M270" s="27">
        <v>698</v>
      </c>
    </row>
    <row r="271" spans="1:13" ht="15" hidden="1" customHeight="1" x14ac:dyDescent="0.2">
      <c r="A271" s="6">
        <v>270</v>
      </c>
      <c r="B271" s="6" t="s">
        <v>108</v>
      </c>
      <c r="C271" s="6" t="s">
        <v>134</v>
      </c>
      <c r="D271" s="6" t="s">
        <v>19</v>
      </c>
      <c r="E271" s="23">
        <v>125</v>
      </c>
      <c r="F271" s="23">
        <v>90</v>
      </c>
      <c r="G271" s="21">
        <v>3800</v>
      </c>
      <c r="H271" s="7" t="s">
        <v>15</v>
      </c>
      <c r="I271" s="7" t="s">
        <v>16</v>
      </c>
      <c r="J271" s="25">
        <v>2795</v>
      </c>
      <c r="K271" s="25">
        <v>3499</v>
      </c>
      <c r="L271" s="26">
        <v>198</v>
      </c>
      <c r="M271" s="27">
        <v>626</v>
      </c>
    </row>
    <row r="272" spans="1:13" ht="15" hidden="1" customHeight="1" x14ac:dyDescent="0.2">
      <c r="A272" s="6">
        <v>271</v>
      </c>
      <c r="B272" s="6" t="s">
        <v>108</v>
      </c>
      <c r="C272" s="6" t="s">
        <v>114</v>
      </c>
      <c r="D272" s="6" t="s">
        <v>19</v>
      </c>
      <c r="E272" s="23">
        <v>114</v>
      </c>
      <c r="F272" s="23">
        <v>90</v>
      </c>
      <c r="G272" s="21">
        <v>3450</v>
      </c>
      <c r="H272" s="7" t="s">
        <v>15</v>
      </c>
      <c r="I272" s="7" t="s">
        <v>16</v>
      </c>
      <c r="J272" s="25">
        <v>2650</v>
      </c>
      <c r="K272" s="25">
        <v>3499</v>
      </c>
      <c r="L272" s="26">
        <v>190</v>
      </c>
      <c r="M272" s="27">
        <v>626</v>
      </c>
    </row>
    <row r="273" spans="1:13" ht="15" hidden="1" customHeight="1" x14ac:dyDescent="0.2">
      <c r="A273" s="6">
        <v>272</v>
      </c>
      <c r="B273" s="6" t="s">
        <v>108</v>
      </c>
      <c r="C273" s="6" t="s">
        <v>111</v>
      </c>
      <c r="D273" s="6" t="s">
        <v>19</v>
      </c>
      <c r="E273" s="23">
        <v>114</v>
      </c>
      <c r="F273" s="23">
        <v>90</v>
      </c>
      <c r="G273" s="21">
        <v>3450</v>
      </c>
      <c r="H273" s="7" t="s">
        <v>15</v>
      </c>
      <c r="I273" s="7" t="s">
        <v>16</v>
      </c>
      <c r="J273" s="25">
        <v>2640</v>
      </c>
      <c r="K273" s="25">
        <v>3499</v>
      </c>
      <c r="L273" s="26">
        <v>190</v>
      </c>
      <c r="M273" s="27">
        <v>671</v>
      </c>
    </row>
  </sheetData>
  <autoFilter ref="A1:M273">
    <filterColumn colId="3">
      <filters>
        <filter val="Alkoven"/>
      </filters>
    </filterColumn>
  </autoFilter>
  <pageMargins left="0.70866141732283472" right="0.70866141732283472" top="0.78740157480314965" bottom="0.78740157480314965" header="0.31496062992125984" footer="0.31496062992125984"/>
  <pageSetup paperSize="9" scale="74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baseColWidth="10" defaultRowHeight="15" x14ac:dyDescent="0.25"/>
  <cols>
    <col min="1" max="1" width="17.28515625" customWidth="1"/>
    <col min="2" max="2" width="10.5703125" style="13" customWidth="1"/>
    <col min="3" max="3" width="9.28515625" style="75" customWidth="1"/>
    <col min="4" max="4" width="9.28515625" bestFit="1" customWidth="1"/>
    <col min="5" max="5" width="10.28515625" bestFit="1" customWidth="1"/>
    <col min="6" max="6" width="8.7109375" customWidth="1"/>
  </cols>
  <sheetData>
    <row r="1" spans="1:6" s="14" customFormat="1" ht="23.25" x14ac:dyDescent="0.25">
      <c r="A1" s="18" t="s">
        <v>322</v>
      </c>
      <c r="B1" s="15"/>
      <c r="C1" s="67"/>
    </row>
    <row r="2" spans="1:6" s="14" customFormat="1" ht="19.899999999999999" customHeight="1" thickBot="1" x14ac:dyDescent="0.3">
      <c r="B2" s="15"/>
      <c r="C2" s="67"/>
    </row>
    <row r="3" spans="1:6" s="14" customFormat="1" ht="19.899999999999999" customHeight="1" x14ac:dyDescent="0.25">
      <c r="A3" s="63" t="s">
        <v>319</v>
      </c>
      <c r="B3" s="64">
        <v>226</v>
      </c>
      <c r="C3" s="68"/>
    </row>
    <row r="4" spans="1:6" s="14" customFormat="1" ht="19.899999999999999" customHeight="1" x14ac:dyDescent="0.25">
      <c r="A4" s="50" t="s">
        <v>0</v>
      </c>
      <c r="B4" s="62" t="str">
        <f>Hilfstabelle!B4</f>
        <v>Sunlight</v>
      </c>
      <c r="C4" s="69"/>
    </row>
    <row r="5" spans="1:6" s="14" customFormat="1" ht="19.899999999999999" customHeight="1" x14ac:dyDescent="0.25">
      <c r="A5" s="65" t="s">
        <v>1</v>
      </c>
      <c r="B5" s="62" t="str">
        <f>Hilfstabelle!B5</f>
        <v>T 58</v>
      </c>
      <c r="C5" s="69"/>
    </row>
    <row r="6" spans="1:6" s="14" customFormat="1" ht="19.899999999999999" customHeight="1" x14ac:dyDescent="0.25">
      <c r="A6" s="66" t="s">
        <v>337</v>
      </c>
      <c r="B6" s="51">
        <f>VLOOKUP(B3,'Reisemobile-1'!A7:E278,5,FALSE)</f>
        <v>36999</v>
      </c>
      <c r="C6" s="69" t="s">
        <v>336</v>
      </c>
      <c r="E6" s="19" t="s">
        <v>324</v>
      </c>
      <c r="F6" s="17">
        <v>0.19</v>
      </c>
    </row>
    <row r="7" spans="1:6" s="14" customFormat="1" ht="7.15" customHeight="1" x14ac:dyDescent="0.25">
      <c r="A7" s="48"/>
      <c r="B7" s="49"/>
      <c r="C7" s="69"/>
    </row>
    <row r="8" spans="1:6" s="14" customFormat="1" ht="19.899999999999999" customHeight="1" thickBot="1" x14ac:dyDescent="0.3">
      <c r="A8" s="53" t="s">
        <v>338</v>
      </c>
      <c r="B8" s="61">
        <f>B6/(100%+F6)</f>
        <v>31091.596638655465</v>
      </c>
      <c r="C8" s="70" t="s">
        <v>323</v>
      </c>
    </row>
    <row r="9" spans="1:6" s="14" customFormat="1" ht="19.899999999999999" customHeight="1" thickBot="1" x14ac:dyDescent="0.3">
      <c r="A9" s="48"/>
      <c r="B9" s="49"/>
      <c r="C9" s="69"/>
      <c r="D9" s="20"/>
    </row>
    <row r="10" spans="1:6" s="14" customFormat="1" ht="19.899999999999999" customHeight="1" x14ac:dyDescent="0.25">
      <c r="A10" s="59" t="s">
        <v>335</v>
      </c>
      <c r="B10" s="60">
        <f>Hilfstabelle!B10</f>
        <v>40420</v>
      </c>
      <c r="C10" s="71"/>
      <c r="E10" s="16" t="s">
        <v>317</v>
      </c>
      <c r="F10" s="34">
        <f>'Reisemobile-1'!F1</f>
        <v>1.3</v>
      </c>
    </row>
    <row r="11" spans="1:6" s="14" customFormat="1" ht="19.899999999999999" customHeight="1" x14ac:dyDescent="0.25">
      <c r="A11" s="55" t="s">
        <v>318</v>
      </c>
      <c r="B11" s="56">
        <f>B10*C11</f>
        <v>1616.8</v>
      </c>
      <c r="C11" s="72">
        <v>0.04</v>
      </c>
    </row>
    <row r="12" spans="1:6" s="14" customFormat="1" ht="19.899999999999999" customHeight="1" x14ac:dyDescent="0.25">
      <c r="A12" s="55" t="s">
        <v>325</v>
      </c>
      <c r="B12" s="56">
        <f>SUM(B10:B11)*C12</f>
        <v>3362.9440000000004</v>
      </c>
      <c r="C12" s="72">
        <v>0.08</v>
      </c>
    </row>
    <row r="13" spans="1:6" s="14" customFormat="1" ht="6.6" customHeight="1" x14ac:dyDescent="0.25">
      <c r="A13" s="54"/>
      <c r="B13" s="52"/>
      <c r="C13" s="73"/>
    </row>
    <row r="14" spans="1:6" s="14" customFormat="1" ht="34.9" customHeight="1" thickBot="1" x14ac:dyDescent="0.3">
      <c r="A14" s="57" t="s">
        <v>321</v>
      </c>
      <c r="B14" s="58">
        <f>ROUND(SUM(B10:B13),0)</f>
        <v>45400</v>
      </c>
      <c r="C14" s="74" t="s">
        <v>340</v>
      </c>
    </row>
  </sheetData>
  <pageMargins left="1.47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/>
  </sheetViews>
  <sheetFormatPr baseColWidth="10" defaultRowHeight="15" x14ac:dyDescent="0.25"/>
  <sheetData>
    <row r="1" spans="1:10" ht="23.25" x14ac:dyDescent="0.35">
      <c r="A1" s="76" t="s">
        <v>341</v>
      </c>
      <c r="E1" s="78"/>
      <c r="F1" s="78"/>
      <c r="G1" s="78"/>
      <c r="H1" s="78"/>
      <c r="I1" s="78"/>
      <c r="J1" s="78"/>
    </row>
    <row r="2" spans="1:10" x14ac:dyDescent="0.25">
      <c r="E2" s="78"/>
      <c r="F2" s="78"/>
      <c r="G2" s="78"/>
      <c r="H2" s="78"/>
      <c r="I2" s="78"/>
      <c r="J2" s="78"/>
    </row>
    <row r="3" spans="1:10" x14ac:dyDescent="0.25">
      <c r="A3" s="31" t="s">
        <v>1</v>
      </c>
      <c r="B3" s="32" t="s">
        <v>331</v>
      </c>
      <c r="C3" s="32" t="s">
        <v>314</v>
      </c>
      <c r="E3" s="78"/>
      <c r="F3" s="78"/>
      <c r="G3" s="78"/>
      <c r="H3" s="78"/>
      <c r="I3" s="78"/>
      <c r="J3" s="78"/>
    </row>
    <row r="4" spans="1:10" x14ac:dyDescent="0.25">
      <c r="A4" s="6" t="s">
        <v>107</v>
      </c>
      <c r="B4" s="25">
        <v>2930</v>
      </c>
      <c r="C4" s="25">
        <v>565</v>
      </c>
      <c r="E4" s="78"/>
      <c r="F4" s="78"/>
      <c r="G4" s="78"/>
      <c r="H4" s="78"/>
      <c r="I4" s="78"/>
      <c r="J4" s="78"/>
    </row>
    <row r="5" spans="1:10" x14ac:dyDescent="0.25">
      <c r="A5" s="6" t="s">
        <v>96</v>
      </c>
      <c r="B5" s="25">
        <v>2670</v>
      </c>
      <c r="C5" s="25">
        <v>825</v>
      </c>
      <c r="E5" s="78"/>
      <c r="F5" s="78"/>
      <c r="G5" s="78"/>
      <c r="H5" s="78"/>
      <c r="I5" s="78"/>
      <c r="J5" s="78"/>
    </row>
    <row r="6" spans="1:10" x14ac:dyDescent="0.25">
      <c r="A6" s="6" t="s">
        <v>97</v>
      </c>
      <c r="B6" s="25">
        <v>2670</v>
      </c>
      <c r="C6" s="25">
        <v>825</v>
      </c>
      <c r="E6" s="78"/>
      <c r="F6" s="78"/>
      <c r="G6" s="78"/>
      <c r="H6" s="78"/>
      <c r="I6" s="78"/>
      <c r="J6" s="78"/>
    </row>
    <row r="7" spans="1:10" x14ac:dyDescent="0.25">
      <c r="A7" s="6" t="s">
        <v>98</v>
      </c>
      <c r="B7" s="25">
        <v>2630</v>
      </c>
      <c r="C7" s="25">
        <v>865</v>
      </c>
      <c r="E7" s="78"/>
      <c r="F7" s="78"/>
      <c r="G7" s="78"/>
      <c r="H7" s="78"/>
      <c r="I7" s="78"/>
      <c r="J7" s="78"/>
    </row>
    <row r="8" spans="1:10" x14ac:dyDescent="0.25">
      <c r="A8" s="6" t="s">
        <v>101</v>
      </c>
      <c r="B8" s="25">
        <v>2810</v>
      </c>
      <c r="C8" s="25">
        <v>685</v>
      </c>
      <c r="E8" s="78"/>
      <c r="F8" s="78"/>
      <c r="G8" s="78"/>
      <c r="H8" s="78"/>
      <c r="I8" s="78"/>
      <c r="J8" s="78"/>
    </row>
    <row r="9" spans="1:10" x14ac:dyDescent="0.25">
      <c r="A9" s="6" t="s">
        <v>102</v>
      </c>
      <c r="B9" s="25">
        <v>2830</v>
      </c>
      <c r="C9" s="25">
        <v>665</v>
      </c>
      <c r="E9" s="78"/>
      <c r="F9" s="78"/>
      <c r="G9" s="78"/>
      <c r="H9" s="78"/>
      <c r="I9" s="78"/>
      <c r="J9" s="78"/>
    </row>
    <row r="10" spans="1:10" x14ac:dyDescent="0.25">
      <c r="A10" s="6" t="s">
        <v>103</v>
      </c>
      <c r="B10" s="25">
        <v>2870</v>
      </c>
      <c r="C10" s="25">
        <v>625</v>
      </c>
      <c r="E10" s="78"/>
      <c r="F10" s="78"/>
      <c r="G10" s="78"/>
      <c r="H10" s="78"/>
      <c r="I10" s="78"/>
      <c r="J10" s="78"/>
    </row>
    <row r="11" spans="1:10" x14ac:dyDescent="0.25">
      <c r="A11" s="6" t="s">
        <v>104</v>
      </c>
      <c r="B11" s="25">
        <v>2870</v>
      </c>
      <c r="C11" s="25">
        <v>625</v>
      </c>
      <c r="E11" s="78"/>
      <c r="F11" s="78"/>
      <c r="G11" s="78"/>
      <c r="H11" s="78"/>
      <c r="I11" s="78"/>
      <c r="J11" s="78"/>
    </row>
    <row r="12" spans="1:10" x14ac:dyDescent="0.25">
      <c r="E12" s="78"/>
      <c r="F12" s="78"/>
      <c r="G12" s="78"/>
      <c r="H12" s="78"/>
      <c r="I12" s="78"/>
      <c r="J12" s="78"/>
    </row>
    <row r="13" spans="1:10" x14ac:dyDescent="0.25">
      <c r="E13" s="78"/>
      <c r="F13" s="78"/>
      <c r="G13" s="78"/>
      <c r="H13" s="78"/>
      <c r="I13" s="78"/>
      <c r="J13" s="78"/>
    </row>
    <row r="14" spans="1:10" x14ac:dyDescent="0.25">
      <c r="E14" s="78"/>
      <c r="F14" s="78"/>
      <c r="G14" s="78"/>
      <c r="H14" s="78"/>
      <c r="I14" s="78"/>
      <c r="J14" s="78"/>
    </row>
    <row r="15" spans="1:10" x14ac:dyDescent="0.25">
      <c r="E15" s="78"/>
      <c r="F15" s="78"/>
      <c r="G15" s="78"/>
      <c r="H15" s="78"/>
      <c r="I15" s="78"/>
      <c r="J15" s="78"/>
    </row>
    <row r="16" spans="1:10" x14ac:dyDescent="0.25">
      <c r="E16" s="78"/>
      <c r="F16" s="78"/>
      <c r="G16" s="78"/>
      <c r="H16" s="78"/>
      <c r="I16" s="78"/>
      <c r="J16" s="78"/>
    </row>
    <row r="17" spans="5:10" x14ac:dyDescent="0.25">
      <c r="E17" s="78"/>
      <c r="F17" s="78"/>
      <c r="G17" s="78"/>
      <c r="H17" s="78"/>
      <c r="I17" s="78"/>
      <c r="J17" s="78"/>
    </row>
    <row r="18" spans="5:10" x14ac:dyDescent="0.25">
      <c r="E18" s="78"/>
      <c r="F18" s="78"/>
      <c r="G18" s="78"/>
      <c r="H18" s="78"/>
      <c r="I18" s="78"/>
      <c r="J18" s="78"/>
    </row>
    <row r="19" spans="5:10" x14ac:dyDescent="0.25">
      <c r="E19" s="78"/>
      <c r="F19" s="78"/>
      <c r="G19" s="78"/>
      <c r="H19" s="78"/>
      <c r="I19" s="78"/>
      <c r="J19" s="78"/>
    </row>
    <row r="20" spans="5:10" x14ac:dyDescent="0.25">
      <c r="E20" s="78"/>
      <c r="F20" s="78"/>
      <c r="G20" s="78"/>
      <c r="H20" s="78"/>
      <c r="I20" s="78"/>
      <c r="J20" s="78"/>
    </row>
  </sheetData>
  <sortState ref="A4:C15">
    <sortCondition ref="A4"/>
  </sortState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workbookViewId="0"/>
  </sheetViews>
  <sheetFormatPr baseColWidth="10" defaultColWidth="11.5703125" defaultRowHeight="15" x14ac:dyDescent="0.25"/>
  <cols>
    <col min="1" max="1" width="17.140625" style="35" bestFit="1" customWidth="1"/>
    <col min="2" max="16384" width="11.5703125" style="35"/>
  </cols>
  <sheetData>
    <row r="3" spans="1:11" x14ac:dyDescent="0.25">
      <c r="A3" s="36" t="s">
        <v>319</v>
      </c>
      <c r="B3" s="37">
        <f>Preisberechnung!B3</f>
        <v>226</v>
      </c>
      <c r="C3" s="36"/>
      <c r="D3" s="36"/>
      <c r="J3" s="38" t="s">
        <v>324</v>
      </c>
      <c r="K3" s="39">
        <f>Preisberechnung!F6</f>
        <v>0.19</v>
      </c>
    </row>
    <row r="4" spans="1:11" x14ac:dyDescent="0.25">
      <c r="A4" s="36" t="s">
        <v>0</v>
      </c>
      <c r="B4" s="47" t="str">
        <f>VLOOKUP($B$3,'Reisemobile-1'!$A$7:$E$278,2,FALSE)</f>
        <v>Sunlight</v>
      </c>
      <c r="C4" s="40"/>
      <c r="D4" s="36"/>
      <c r="J4" s="36" t="s">
        <v>317</v>
      </c>
      <c r="K4" s="41">
        <f>Preisberechnung!F10</f>
        <v>1.3</v>
      </c>
    </row>
    <row r="5" spans="1:11" x14ac:dyDescent="0.25">
      <c r="A5" s="42" t="s">
        <v>1</v>
      </c>
      <c r="B5" s="47" t="str">
        <f>VLOOKUP($B$3,'Reisemobile-1'!$A$7:$E$278,3,FALSE)</f>
        <v>T 58</v>
      </c>
      <c r="C5" s="40"/>
      <c r="D5" s="36"/>
    </row>
    <row r="6" spans="1:11" x14ac:dyDescent="0.25">
      <c r="A6" s="43" t="s">
        <v>326</v>
      </c>
      <c r="D6" s="36"/>
      <c r="G6" s="45">
        <f>VLOOKUP($B$3,'Reisemobile-1'!$A$7:$E$278,5,FALSE)</f>
        <v>36999</v>
      </c>
    </row>
    <row r="7" spans="1:11" x14ac:dyDescent="0.25">
      <c r="A7" s="36"/>
      <c r="B7" s="37"/>
      <c r="D7" s="36"/>
      <c r="F7" s="36"/>
      <c r="G7" s="40"/>
    </row>
    <row r="8" spans="1:11" x14ac:dyDescent="0.25">
      <c r="A8" s="36" t="s">
        <v>320</v>
      </c>
      <c r="D8" s="36"/>
      <c r="F8" s="36"/>
      <c r="G8" s="45">
        <f>G6/(100%+K3)</f>
        <v>31091.596638655465</v>
      </c>
    </row>
    <row r="9" spans="1:11" x14ac:dyDescent="0.25">
      <c r="A9" s="36"/>
      <c r="D9" s="44"/>
      <c r="E9" s="37"/>
      <c r="F9" s="36"/>
    </row>
    <row r="10" spans="1:11" x14ac:dyDescent="0.25">
      <c r="A10" s="36" t="s">
        <v>334</v>
      </c>
      <c r="B10" s="46">
        <f>ROUND(G8*K4,-1)</f>
        <v>40420</v>
      </c>
      <c r="D10" s="36"/>
      <c r="F10" s="36"/>
    </row>
    <row r="11" spans="1:11" x14ac:dyDescent="0.25">
      <c r="D11" s="36"/>
      <c r="F11" s="36"/>
    </row>
    <row r="12" spans="1:11" x14ac:dyDescent="0.25">
      <c r="D12" s="36"/>
      <c r="F12" s="36"/>
    </row>
    <row r="13" spans="1:11" x14ac:dyDescent="0.25">
      <c r="D13" s="36"/>
      <c r="F13" s="36"/>
    </row>
    <row r="14" spans="1:11" x14ac:dyDescent="0.25">
      <c r="D14" s="36"/>
      <c r="F14" s="36"/>
    </row>
    <row r="15" spans="1:11" x14ac:dyDescent="0.25">
      <c r="D15" s="36"/>
      <c r="F15" s="36"/>
    </row>
    <row r="16" spans="1:11" x14ac:dyDescent="0.25">
      <c r="D16" s="36"/>
      <c r="F16" s="36"/>
    </row>
    <row r="17" spans="4:6" x14ac:dyDescent="0.25">
      <c r="D17" s="36"/>
      <c r="F17" s="36"/>
    </row>
    <row r="18" spans="4:6" x14ac:dyDescent="0.25">
      <c r="D18" s="36"/>
      <c r="F18" s="36"/>
    </row>
  </sheetData>
  <sheetProtection algorithmName="SHA-512" hashValue="PfHaeuHK2hPENW39chmOMzWHmA+J+Engf9vhP8WVdrvTJZd3ZKEwZZqJ8R28Lg/LQs5NyUrNMhA9OSBIN2RkPg==" saltValue="vzuOgGPNlgz9w8hXsFqv9g==" spinCount="100000" sheet="1" objects="1" scenarios="1" selectLockedCells="1" selectUn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Reisemobile-1</vt:lpstr>
      <vt:lpstr>Reisemobile-2</vt:lpstr>
      <vt:lpstr>Preisberechnung</vt:lpstr>
      <vt:lpstr>Zuladung</vt:lpstr>
      <vt:lpstr>Hilfstabelle</vt:lpstr>
      <vt:lpstr>Preisberechnung!Druckbereich</vt:lpstr>
      <vt:lpstr>'Reisemobile-1'!Drucktitel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2013-12-26T08:14:58Z</cp:lastPrinted>
  <dcterms:created xsi:type="dcterms:W3CDTF">2013-07-22T09:23:59Z</dcterms:created>
  <dcterms:modified xsi:type="dcterms:W3CDTF">2014-03-04T13:02:34Z</dcterms:modified>
</cp:coreProperties>
</file>