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QV-IKA-Schlusscheck_25-04-2015\!QV2015_Schlusscheck_24.04.2015\B1\Serie_B1\QV-IKA-2014-B-Profil-Serie B1_04-04_Kai\B1_Musterloesungen\"/>
    </mc:Choice>
  </mc:AlternateContent>
  <bookViews>
    <workbookView xWindow="120" yWindow="240" windowWidth="23250" windowHeight="12990"/>
  </bookViews>
  <sheets>
    <sheet name="TN-Liste 2015" sheetId="1" r:id="rId1"/>
    <sheet name="Kostenberechnungen" sheetId="4" r:id="rId2"/>
    <sheet name="Diagramm" sheetId="5" r:id="rId3"/>
  </sheets>
  <definedNames>
    <definedName name="_xlnm._FilterDatabase" localSheetId="1" hidden="1">Kostenberechnungen!$A$3:$M$63</definedName>
  </definedNames>
  <calcPr calcId="152511"/>
</workbook>
</file>

<file path=xl/calcChain.xml><?xml version="1.0" encoding="utf-8"?>
<calcChain xmlns="http://schemas.openxmlformats.org/spreadsheetml/2006/main">
  <c r="L5" i="4" l="1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4" i="4"/>
  <c r="J5" i="4" l="1"/>
  <c r="M5" i="4" s="1"/>
  <c r="J6" i="4"/>
  <c r="M6" i="4" s="1"/>
  <c r="J7" i="4"/>
  <c r="M7" i="4" s="1"/>
  <c r="J8" i="4"/>
  <c r="M8" i="4" s="1"/>
  <c r="J9" i="4"/>
  <c r="M9" i="4" s="1"/>
  <c r="J10" i="4"/>
  <c r="M10" i="4" s="1"/>
  <c r="J11" i="4"/>
  <c r="M11" i="4" s="1"/>
  <c r="J12" i="4"/>
  <c r="M12" i="4" s="1"/>
  <c r="J13" i="4"/>
  <c r="M13" i="4" s="1"/>
  <c r="J14" i="4"/>
  <c r="M14" i="4" s="1"/>
  <c r="J15" i="4"/>
  <c r="M15" i="4" s="1"/>
  <c r="J16" i="4"/>
  <c r="M16" i="4" s="1"/>
  <c r="J17" i="4"/>
  <c r="M17" i="4" s="1"/>
  <c r="J18" i="4"/>
  <c r="M18" i="4" s="1"/>
  <c r="J19" i="4"/>
  <c r="M19" i="4" s="1"/>
  <c r="J20" i="4"/>
  <c r="M20" i="4" s="1"/>
  <c r="J21" i="4"/>
  <c r="M21" i="4" s="1"/>
  <c r="J22" i="4"/>
  <c r="M22" i="4" s="1"/>
  <c r="J23" i="4"/>
  <c r="M23" i="4" s="1"/>
  <c r="J24" i="4"/>
  <c r="M24" i="4" s="1"/>
  <c r="J25" i="4"/>
  <c r="M25" i="4" s="1"/>
  <c r="J26" i="4"/>
  <c r="M26" i="4" s="1"/>
  <c r="J27" i="4"/>
  <c r="M27" i="4" s="1"/>
  <c r="J28" i="4"/>
  <c r="M28" i="4" s="1"/>
  <c r="J29" i="4"/>
  <c r="M29" i="4" s="1"/>
  <c r="J30" i="4"/>
  <c r="M30" i="4" s="1"/>
  <c r="J31" i="4"/>
  <c r="M31" i="4" s="1"/>
  <c r="J32" i="4"/>
  <c r="M32" i="4" s="1"/>
  <c r="J33" i="4"/>
  <c r="M33" i="4" s="1"/>
  <c r="J34" i="4"/>
  <c r="M34" i="4" s="1"/>
  <c r="J35" i="4"/>
  <c r="M35" i="4" s="1"/>
  <c r="J36" i="4"/>
  <c r="M36" i="4" s="1"/>
  <c r="J37" i="4"/>
  <c r="M37" i="4" s="1"/>
  <c r="J38" i="4"/>
  <c r="M38" i="4" s="1"/>
  <c r="J39" i="4"/>
  <c r="M39" i="4" s="1"/>
  <c r="J40" i="4"/>
  <c r="M40" i="4" s="1"/>
  <c r="J41" i="4"/>
  <c r="M41" i="4" s="1"/>
  <c r="J42" i="4"/>
  <c r="M42" i="4" s="1"/>
  <c r="J43" i="4"/>
  <c r="M43" i="4" s="1"/>
  <c r="J44" i="4"/>
  <c r="M44" i="4" s="1"/>
  <c r="J45" i="4"/>
  <c r="M45" i="4" s="1"/>
  <c r="J46" i="4"/>
  <c r="M46" i="4" s="1"/>
  <c r="J47" i="4"/>
  <c r="M47" i="4" s="1"/>
  <c r="J48" i="4"/>
  <c r="M48" i="4" s="1"/>
  <c r="J49" i="4"/>
  <c r="M49" i="4" s="1"/>
  <c r="J50" i="4"/>
  <c r="M50" i="4" s="1"/>
  <c r="J51" i="4"/>
  <c r="M51" i="4" s="1"/>
  <c r="J52" i="4"/>
  <c r="M52" i="4" s="1"/>
  <c r="J53" i="4"/>
  <c r="M53" i="4" s="1"/>
  <c r="J54" i="4"/>
  <c r="M54" i="4" s="1"/>
  <c r="J55" i="4"/>
  <c r="M55" i="4" s="1"/>
  <c r="J56" i="4"/>
  <c r="M56" i="4" s="1"/>
  <c r="J57" i="4"/>
  <c r="M57" i="4" s="1"/>
  <c r="J58" i="4"/>
  <c r="M58" i="4" s="1"/>
  <c r="J59" i="4"/>
  <c r="M59" i="4" s="1"/>
  <c r="J60" i="4"/>
  <c r="M60" i="4" s="1"/>
  <c r="J61" i="4"/>
  <c r="M61" i="4" s="1"/>
  <c r="J62" i="4"/>
  <c r="M62" i="4" s="1"/>
  <c r="J63" i="4"/>
  <c r="M63" i="4" s="1"/>
  <c r="J4" i="4"/>
  <c r="M4" i="4" s="1"/>
  <c r="H12" i="1"/>
  <c r="H13" i="1"/>
  <c r="H14" i="1"/>
  <c r="H15" i="1"/>
  <c r="H16" i="1"/>
  <c r="H11" i="1"/>
  <c r="J7" i="1"/>
  <c r="H8" i="1"/>
  <c r="J8" i="1" s="1"/>
</calcChain>
</file>

<file path=xl/sharedStrings.xml><?xml version="1.0" encoding="utf-8"?>
<sst xmlns="http://schemas.openxmlformats.org/spreadsheetml/2006/main" count="602" uniqueCount="171">
  <si>
    <t>Anrede</t>
  </si>
  <si>
    <t>Nachname</t>
  </si>
  <si>
    <t>Vorname</t>
  </si>
  <si>
    <t>Geburtstag</t>
  </si>
  <si>
    <t>Herr</t>
  </si>
  <si>
    <t>Bachofen</t>
  </si>
  <si>
    <t>Bütler</t>
  </si>
  <si>
    <t>Gloor</t>
  </si>
  <si>
    <t>Frau</t>
  </si>
  <si>
    <t>Hess</t>
  </si>
  <si>
    <t>Meyer</t>
  </si>
  <si>
    <t>Gutmann</t>
  </si>
  <si>
    <t>Alice</t>
  </si>
  <si>
    <t>Frischknecht</t>
  </si>
  <si>
    <t>Amstutz</t>
  </si>
  <si>
    <t>Berni</t>
  </si>
  <si>
    <t>Jäger</t>
  </si>
  <si>
    <t>Wälti</t>
  </si>
  <si>
    <t>Fuller</t>
  </si>
  <si>
    <t>Bächi</t>
  </si>
  <si>
    <t>Schmid</t>
  </si>
  <si>
    <t>Bellwald</t>
  </si>
  <si>
    <t>Müller</t>
  </si>
  <si>
    <t>Hauser</t>
  </si>
  <si>
    <t>Merz</t>
  </si>
  <si>
    <t>Lenherr</t>
  </si>
  <si>
    <t>Bolliger</t>
  </si>
  <si>
    <t>Rast</t>
  </si>
  <si>
    <t>Baciocchi</t>
  </si>
  <si>
    <t>Blättler</t>
  </si>
  <si>
    <t>Engel</t>
  </si>
  <si>
    <t>Anne-Marie</t>
  </si>
  <si>
    <t>Lambert</t>
  </si>
  <si>
    <t>Anton</t>
  </si>
  <si>
    <t>Mayer</t>
  </si>
  <si>
    <t>von Holzen</t>
  </si>
  <si>
    <t>Meili</t>
  </si>
  <si>
    <t>Jäggi</t>
  </si>
  <si>
    <t>Antonio</t>
  </si>
  <si>
    <t>Vogel</t>
  </si>
  <si>
    <t>Theiler</t>
  </si>
  <si>
    <t>Armin</t>
  </si>
  <si>
    <t>Weger</t>
  </si>
  <si>
    <t>Arnold</t>
  </si>
  <si>
    <t>Staub</t>
  </si>
  <si>
    <t>Stirnimann</t>
  </si>
  <si>
    <t>Siegrist</t>
  </si>
  <si>
    <t>Zumsteg</t>
  </si>
  <si>
    <t>Barbara</t>
  </si>
  <si>
    <t>Martignoni</t>
  </si>
  <si>
    <t>Draeger</t>
  </si>
  <si>
    <t>Gubelmann</t>
  </si>
  <si>
    <t>Studer</t>
  </si>
  <si>
    <t>Tannen</t>
  </si>
  <si>
    <t>Danieli</t>
  </si>
  <si>
    <t>Beatrice</t>
  </si>
  <si>
    <t>Hürlimann</t>
  </si>
  <si>
    <t>Kost</t>
  </si>
  <si>
    <t>Bragagnolo</t>
  </si>
  <si>
    <t>Sprörri</t>
  </si>
  <si>
    <t>Trachsel</t>
  </si>
  <si>
    <t>Benjamin</t>
  </si>
  <si>
    <t>Buchmann</t>
  </si>
  <si>
    <t>Bühler</t>
  </si>
  <si>
    <t>Hodel</t>
  </si>
  <si>
    <t>Eichmann</t>
  </si>
  <si>
    <t>Birgit</t>
  </si>
  <si>
    <t xml:space="preserve">Conti </t>
  </si>
  <si>
    <t>Stolz</t>
  </si>
  <si>
    <t>Michel</t>
  </si>
  <si>
    <t>Hübscher</t>
  </si>
  <si>
    <t>Singer</t>
  </si>
  <si>
    <t>Klasse</t>
  </si>
  <si>
    <t>Katja</t>
  </si>
  <si>
    <t>Simone</t>
  </si>
  <si>
    <t>Irma</t>
  </si>
  <si>
    <t>Claudia</t>
  </si>
  <si>
    <t>Martha</t>
  </si>
  <si>
    <t>Geneviève</t>
  </si>
  <si>
    <t>Lucia</t>
  </si>
  <si>
    <t>Verena</t>
  </si>
  <si>
    <t>Colette</t>
  </si>
  <si>
    <t>Ursula</t>
  </si>
  <si>
    <t>Helga</t>
  </si>
  <si>
    <t>Cornelia</t>
  </si>
  <si>
    <t>Caroline</t>
  </si>
  <si>
    <t>Doris</t>
  </si>
  <si>
    <t>Regina</t>
  </si>
  <si>
    <t>Marianne</t>
  </si>
  <si>
    <t>Lea</t>
  </si>
  <si>
    <t>Susi</t>
  </si>
  <si>
    <t>Maria</t>
  </si>
  <si>
    <t>Hildegard</t>
  </si>
  <si>
    <t>Manuela</t>
  </si>
  <si>
    <t>Eduard</t>
  </si>
  <si>
    <t>Jürg</t>
  </si>
  <si>
    <t>René</t>
  </si>
  <si>
    <t>Ernst</t>
  </si>
  <si>
    <t>Markus</t>
  </si>
  <si>
    <t>Emil</t>
  </si>
  <si>
    <t>Reto</t>
  </si>
  <si>
    <t>Hans Peter</t>
  </si>
  <si>
    <t>Mischa</t>
  </si>
  <si>
    <t>Hannes</t>
  </si>
  <si>
    <t>Erwin</t>
  </si>
  <si>
    <t>Giacomo</t>
  </si>
  <si>
    <t>Davide</t>
  </si>
  <si>
    <t>Leander</t>
  </si>
  <si>
    <t>Yves</t>
  </si>
  <si>
    <t>Roland</t>
  </si>
  <si>
    <t>Milan</t>
  </si>
  <si>
    <t>Charles</t>
  </si>
  <si>
    <t>Giulio</t>
  </si>
  <si>
    <t>Erich</t>
  </si>
  <si>
    <t>Thomas</t>
  </si>
  <si>
    <t>M14a</t>
  </si>
  <si>
    <t>M14b</t>
  </si>
  <si>
    <t>E14a</t>
  </si>
  <si>
    <t>E14b</t>
  </si>
  <si>
    <t>E14c</t>
  </si>
  <si>
    <t>B14a</t>
  </si>
  <si>
    <t>Blöchlinger</t>
  </si>
  <si>
    <t>Statistik</t>
  </si>
  <si>
    <t>Anzahl TN</t>
  </si>
  <si>
    <t>in %</t>
  </si>
  <si>
    <t>Anzahl Frauen</t>
  </si>
  <si>
    <t>Anzahl Männer</t>
  </si>
  <si>
    <t>Anzahl TN pro Klasse</t>
  </si>
  <si>
    <t>Reise</t>
  </si>
  <si>
    <t>Schule</t>
  </si>
  <si>
    <t>keine</t>
  </si>
  <si>
    <t>4 Lektionen Privat</t>
  </si>
  <si>
    <t>6 Lektionen Privat</t>
  </si>
  <si>
    <t>4 Lektionen 3 Personen</t>
  </si>
  <si>
    <t>6 Lektionen 3 Personen</t>
  </si>
  <si>
    <t>Anzahlung geleistet</t>
  </si>
  <si>
    <t>ja</t>
  </si>
  <si>
    <t>nein</t>
  </si>
  <si>
    <t>Zufriedenheitsumfragen</t>
  </si>
  <si>
    <t>sehr zufrieden</t>
  </si>
  <si>
    <t>zufrieden</t>
  </si>
  <si>
    <t>neutral</t>
  </si>
  <si>
    <t>unzufrieden</t>
  </si>
  <si>
    <t>2012 Schule</t>
  </si>
  <si>
    <t>2012 Kosten</t>
  </si>
  <si>
    <t>2012 über alles</t>
  </si>
  <si>
    <t>2013 Schule</t>
  </si>
  <si>
    <t>2013 Kosten</t>
  </si>
  <si>
    <t>2013 über alles</t>
  </si>
  <si>
    <t>2014 Schule</t>
  </si>
  <si>
    <t>2014 Kosten</t>
  </si>
  <si>
    <t>2014 über alles</t>
  </si>
  <si>
    <t>Berechnungen Kosten Aufenthalt Torquay 2015</t>
  </si>
  <si>
    <t>2015 Schule</t>
  </si>
  <si>
    <t>2015 Kosten</t>
  </si>
  <si>
    <t>2015 über alles</t>
  </si>
  <si>
    <t>2012 Gastfamilien</t>
  </si>
  <si>
    <t>2013 Gastfamilien</t>
  </si>
  <si>
    <t>2014 Gastfamilien</t>
  </si>
  <si>
    <t>2015 Gastfamilien</t>
  </si>
  <si>
    <t>Mahlbot</t>
  </si>
  <si>
    <t>Heinz</t>
  </si>
  <si>
    <t>Zusatzangebot</t>
  </si>
  <si>
    <t>Zusatzangebot Kosten</t>
  </si>
  <si>
    <t>Liste der Teilnehmenden definitiv Torquay 2015</t>
  </si>
  <si>
    <t>Volljährigkeit vor</t>
  </si>
  <si>
    <t>Kosten Zusatzangebot</t>
  </si>
  <si>
    <t>Familien-
aufenthalt</t>
  </si>
  <si>
    <t>Zusatzan-gebot Nr.</t>
  </si>
  <si>
    <t>Anzahlung</t>
  </si>
  <si>
    <t>Total 
Schlussrechnung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</si>
</sst>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[$CHF]\ * #,##0.00_ ;_ [$CHF]\ * \-#,##0.00_ ;_ [$CHF]\ * &quot;-&quot;??_ ;_ @_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Frutiger LT Com 55 Roman"/>
      <family val="2"/>
    </font>
    <font>
      <sz val="11"/>
      <color rgb="FF000000"/>
      <name val="Calibri"/>
      <family val="2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 style="hair">
        <color theme="0"/>
      </right>
      <top style="hair">
        <color theme="0" tint="-0.24994659260841701"/>
      </top>
      <bottom/>
      <diagonal/>
    </border>
    <border>
      <left style="hair">
        <color theme="0"/>
      </left>
      <right style="hair">
        <color theme="0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/>
      <top style="hair">
        <color theme="0" tint="-0.24994659260841701"/>
      </top>
      <bottom/>
      <diagonal/>
    </border>
    <border>
      <left/>
      <right/>
      <top style="hair">
        <color theme="0" tint="-0.24994659260841701"/>
      </top>
      <bottom/>
      <diagonal/>
    </border>
    <border>
      <left style="hair">
        <color theme="0" tint="-0.24994659260841701"/>
      </left>
      <right/>
      <top/>
      <bottom/>
      <diagonal/>
    </border>
    <border>
      <left style="hair">
        <color theme="0"/>
      </left>
      <right style="hair">
        <color theme="0"/>
      </right>
      <top/>
      <bottom/>
      <diagonal/>
    </border>
    <border>
      <left style="hair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5" fillId="0" borderId="0"/>
    <xf numFmtId="9" fontId="1" fillId="0" borderId="0" applyFont="0" applyFill="0" applyBorder="0" applyAlignment="0" applyProtection="0"/>
  </cellStyleXfs>
  <cellXfs count="59">
    <xf numFmtId="0" fontId="0" fillId="0" borderId="0" xfId="0"/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3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center"/>
    </xf>
    <xf numFmtId="14" fontId="3" fillId="0" borderId="8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left" vertical="center" wrapText="1" indent="3"/>
    </xf>
    <xf numFmtId="164" fontId="0" fillId="0" borderId="0" xfId="0" applyNumberFormat="1" applyAlignment="1">
      <alignment horizontal="left"/>
    </xf>
    <xf numFmtId="0" fontId="0" fillId="5" borderId="0" xfId="0" applyFill="1" applyAlignment="1"/>
    <xf numFmtId="0" fontId="0" fillId="0" borderId="0" xfId="0" applyFill="1"/>
    <xf numFmtId="9" fontId="0" fillId="0" borderId="0" xfId="0" applyNumberFormat="1" applyAlignment="1">
      <alignment horizontal="right" indent="3"/>
    </xf>
    <xf numFmtId="9" fontId="0" fillId="5" borderId="0" xfId="0" applyNumberFormat="1" applyFill="1" applyAlignment="1">
      <alignment horizontal="right" indent="3"/>
    </xf>
    <xf numFmtId="0" fontId="3" fillId="3" borderId="1" xfId="2" applyFont="1" applyFill="1" applyBorder="1" applyAlignment="1">
      <alignment horizontal="center" vertical="center" wrapText="1"/>
    </xf>
    <xf numFmtId="9" fontId="0" fillId="6" borderId="0" xfId="6" applyFont="1" applyFill="1"/>
    <xf numFmtId="0" fontId="0" fillId="6" borderId="0" xfId="0" applyFill="1"/>
    <xf numFmtId="0" fontId="0" fillId="0" borderId="0" xfId="0" applyFill="1" applyAlignment="1"/>
    <xf numFmtId="9" fontId="0" fillId="0" borderId="0" xfId="0" applyNumberFormat="1" applyFill="1" applyAlignment="1">
      <alignment horizontal="right" indent="3"/>
    </xf>
    <xf numFmtId="0" fontId="0" fillId="7" borderId="0" xfId="0" applyFill="1"/>
    <xf numFmtId="0" fontId="0" fillId="7" borderId="0" xfId="0" applyFill="1" applyAlignment="1"/>
    <xf numFmtId="0" fontId="3" fillId="3" borderId="1" xfId="2" applyFont="1" applyFill="1" applyBorder="1" applyAlignment="1">
      <alignment horizontal="left" vertical="center" wrapText="1" indent="2"/>
    </xf>
    <xf numFmtId="0" fontId="3" fillId="3" borderId="2" xfId="2" applyFont="1" applyFill="1" applyBorder="1" applyAlignment="1">
      <alignment horizontal="left" vertical="center" wrapText="1" indent="2"/>
    </xf>
    <xf numFmtId="0" fontId="3" fillId="3" borderId="3" xfId="2" applyFont="1" applyFill="1" applyBorder="1" applyAlignment="1">
      <alignment horizontal="left" vertical="center" wrapText="1" indent="2"/>
    </xf>
    <xf numFmtId="0" fontId="3" fillId="3" borderId="7" xfId="2" applyFont="1" applyFill="1" applyBorder="1" applyAlignment="1">
      <alignment horizontal="left" vertical="center" wrapText="1" indent="2"/>
    </xf>
    <xf numFmtId="0" fontId="1" fillId="0" borderId="4" xfId="2" applyFont="1" applyBorder="1" applyAlignment="1">
      <alignment horizontal="left" indent="2"/>
    </xf>
    <xf numFmtId="0" fontId="1" fillId="0" borderId="5" xfId="2" applyFont="1" applyBorder="1" applyAlignment="1">
      <alignment horizontal="left" indent="2"/>
    </xf>
    <xf numFmtId="0" fontId="0" fillId="0" borderId="0" xfId="0" applyAlignment="1">
      <alignment horizontal="left" indent="2"/>
    </xf>
    <xf numFmtId="14" fontId="4" fillId="0" borderId="5" xfId="1" applyNumberFormat="1" applyBorder="1" applyAlignment="1">
      <alignment horizontal="left" indent="2"/>
    </xf>
    <xf numFmtId="0" fontId="1" fillId="0" borderId="6" xfId="2" applyFont="1" applyBorder="1" applyAlignment="1">
      <alignment horizontal="left" indent="2"/>
    </xf>
    <xf numFmtId="0" fontId="1" fillId="0" borderId="0" xfId="2" applyFont="1" applyBorder="1" applyAlignment="1">
      <alignment horizontal="left" indent="2"/>
    </xf>
    <xf numFmtId="14" fontId="4" fillId="0" borderId="0" xfId="1" applyNumberFormat="1" applyBorder="1" applyAlignment="1">
      <alignment horizontal="left" indent="2"/>
    </xf>
    <xf numFmtId="0" fontId="1" fillId="0" borderId="6" xfId="2" applyFont="1" applyFill="1" applyBorder="1" applyAlignment="1">
      <alignment horizontal="left" indent="2"/>
    </xf>
    <xf numFmtId="0" fontId="0" fillId="0" borderId="0" xfId="2" applyFont="1" applyBorder="1" applyAlignment="1">
      <alignment horizontal="left" indent="2"/>
    </xf>
    <xf numFmtId="164" fontId="0" fillId="0" borderId="0" xfId="0" applyNumberFormat="1" applyAlignment="1">
      <alignment horizontal="right"/>
    </xf>
    <xf numFmtId="164" fontId="0" fillId="4" borderId="0" xfId="0" applyNumberFormat="1" applyFill="1" applyAlignment="1">
      <alignment horizontal="left"/>
    </xf>
    <xf numFmtId="1" fontId="0" fillId="0" borderId="0" xfId="0" applyNumberFormat="1" applyFill="1" applyAlignment="1">
      <alignment horizontal="right" indent="2"/>
    </xf>
    <xf numFmtId="14" fontId="0" fillId="0" borderId="0" xfId="0" applyNumberFormat="1" applyAlignment="1">
      <alignment horizontal="right" indent="2"/>
    </xf>
    <xf numFmtId="1" fontId="0" fillId="4" borderId="0" xfId="0" applyNumberFormat="1" applyFill="1" applyAlignment="1">
      <alignment horizontal="right" indent="2"/>
    </xf>
    <xf numFmtId="9" fontId="0" fillId="4" borderId="0" xfId="6" applyFont="1" applyFill="1" applyAlignment="1">
      <alignment horizontal="right" indent="2"/>
    </xf>
    <xf numFmtId="14" fontId="0" fillId="0" borderId="0" xfId="0" applyNumberFormat="1" applyAlignment="1">
      <alignment horizontal="left" indent="2"/>
    </xf>
    <xf numFmtId="9" fontId="0" fillId="7" borderId="0" xfId="6" applyFont="1" applyFill="1"/>
    <xf numFmtId="164" fontId="3" fillId="3" borderId="7" xfId="2" applyNumberFormat="1" applyFont="1" applyFill="1" applyBorder="1" applyAlignment="1">
      <alignment horizontal="left" vertical="center" wrapText="1" indent="1"/>
    </xf>
    <xf numFmtId="14" fontId="3" fillId="3" borderId="7" xfId="2" applyNumberFormat="1" applyFont="1" applyFill="1" applyBorder="1" applyAlignment="1">
      <alignment horizontal="left" vertical="center" wrapText="1" indent="1"/>
    </xf>
    <xf numFmtId="0" fontId="3" fillId="3" borderId="1" xfId="2" applyFont="1" applyFill="1" applyBorder="1" applyAlignment="1">
      <alignment horizontal="left" vertical="center" wrapText="1" indent="1"/>
    </xf>
    <xf numFmtId="0" fontId="3" fillId="3" borderId="2" xfId="2" applyFont="1" applyFill="1" applyBorder="1" applyAlignment="1">
      <alignment horizontal="left" vertical="center" wrapText="1" indent="1"/>
    </xf>
    <xf numFmtId="0" fontId="3" fillId="3" borderId="3" xfId="2" applyFont="1" applyFill="1" applyBorder="1" applyAlignment="1">
      <alignment horizontal="left" vertical="center" wrapText="1" indent="1"/>
    </xf>
    <xf numFmtId="0" fontId="3" fillId="3" borderId="7" xfId="2" applyFont="1" applyFill="1" applyBorder="1" applyAlignment="1">
      <alignment horizontal="left" vertical="center" wrapText="1" indent="1"/>
    </xf>
    <xf numFmtId="0" fontId="1" fillId="0" borderId="4" xfId="2" applyFont="1" applyBorder="1" applyAlignment="1">
      <alignment horizontal="left" indent="1"/>
    </xf>
    <xf numFmtId="0" fontId="1" fillId="0" borderId="5" xfId="2" applyFont="1" applyBorder="1" applyAlignment="1">
      <alignment horizontal="left" indent="1"/>
    </xf>
    <xf numFmtId="0" fontId="0" fillId="0" borderId="0" xfId="0" applyAlignment="1">
      <alignment horizontal="left" indent="1"/>
    </xf>
    <xf numFmtId="14" fontId="4" fillId="0" borderId="5" xfId="1" applyNumberFormat="1" applyBorder="1" applyAlignment="1">
      <alignment horizontal="left" indent="1"/>
    </xf>
    <xf numFmtId="0" fontId="1" fillId="0" borderId="6" xfId="2" applyFont="1" applyBorder="1" applyAlignment="1">
      <alignment horizontal="left" indent="1"/>
    </xf>
    <xf numFmtId="0" fontId="1" fillId="0" borderId="0" xfId="2" applyFont="1" applyBorder="1" applyAlignment="1">
      <alignment horizontal="left" indent="1"/>
    </xf>
    <xf numFmtId="14" fontId="4" fillId="0" borderId="0" xfId="1" applyNumberFormat="1" applyBorder="1" applyAlignment="1">
      <alignment horizontal="left" indent="1"/>
    </xf>
    <xf numFmtId="0" fontId="1" fillId="0" borderId="6" xfId="2" applyFont="1" applyFill="1" applyBorder="1" applyAlignment="1">
      <alignment horizontal="left" indent="1"/>
    </xf>
    <xf numFmtId="0" fontId="0" fillId="0" borderId="0" xfId="2" applyFont="1" applyBorder="1" applyAlignment="1">
      <alignment horizontal="left" indent="1"/>
    </xf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</cellXfs>
  <cellStyles count="7">
    <cellStyle name="Neutral 2" xfId="4"/>
    <cellStyle name="Prozent" xfId="6" builtinId="5"/>
    <cellStyle name="Prozent 2" xfId="3"/>
    <cellStyle name="Standard" xfId="0" builtinId="0"/>
    <cellStyle name="Standard 2" xfId="2"/>
    <cellStyle name="Standard 3" xfId="1"/>
    <cellStyle name="Standard 4" xf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 sz="1400" b="1"/>
              <a:t>Torquay</a:t>
            </a:r>
            <a:r>
              <a:rPr lang="de-CH"/>
              <a:t/>
            </a:r>
            <a:br>
              <a:rPr lang="de-CH"/>
            </a:br>
            <a:r>
              <a:rPr lang="de-CH"/>
              <a:t>Zufriedenheit mit den Gastfamilien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Diagramm!$B$3</c:f>
              <c:strCache>
                <c:ptCount val="1"/>
                <c:pt idx="0">
                  <c:v>sehr zufrieden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34925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cat>
            <c:strRef>
              <c:f>Diagramm!$A$4:$A$6</c:f>
              <c:strCache>
                <c:ptCount val="3"/>
                <c:pt idx="0">
                  <c:v>2012 Gastfamilien</c:v>
                </c:pt>
                <c:pt idx="1">
                  <c:v>2013 Gastfamilien</c:v>
                </c:pt>
                <c:pt idx="2">
                  <c:v>2014 Gastfamilien</c:v>
                </c:pt>
              </c:strCache>
            </c:strRef>
          </c:cat>
          <c:val>
            <c:numRef>
              <c:f>Diagramm!$B$4:$B$6</c:f>
              <c:numCache>
                <c:formatCode>0%</c:formatCode>
                <c:ptCount val="3"/>
                <c:pt idx="0">
                  <c:v>0.53846153846153844</c:v>
                </c:pt>
                <c:pt idx="1">
                  <c:v>0.55172413793103448</c:v>
                </c:pt>
                <c:pt idx="2">
                  <c:v>0.609375</c:v>
                </c:pt>
              </c:numCache>
            </c:numRef>
          </c:val>
        </c:ser>
        <c:ser>
          <c:idx val="1"/>
          <c:order val="1"/>
          <c:tx>
            <c:strRef>
              <c:f>Diagramm!$C$3</c:f>
              <c:strCache>
                <c:ptCount val="1"/>
                <c:pt idx="0">
                  <c:v>zufrieden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Diagramm!$A$4:$A$6</c:f>
              <c:strCache>
                <c:ptCount val="3"/>
                <c:pt idx="0">
                  <c:v>2012 Gastfamilien</c:v>
                </c:pt>
                <c:pt idx="1">
                  <c:v>2013 Gastfamilien</c:v>
                </c:pt>
                <c:pt idx="2">
                  <c:v>2014 Gastfamilien</c:v>
                </c:pt>
              </c:strCache>
            </c:strRef>
          </c:cat>
          <c:val>
            <c:numRef>
              <c:f>Diagramm!$C$4:$C$6</c:f>
              <c:numCache>
                <c:formatCode>0%</c:formatCode>
                <c:ptCount val="3"/>
                <c:pt idx="0">
                  <c:v>0.25</c:v>
                </c:pt>
                <c:pt idx="1">
                  <c:v>0.2413793103448276</c:v>
                </c:pt>
                <c:pt idx="2">
                  <c:v>0.28999999999999998</c:v>
                </c:pt>
              </c:numCache>
            </c:numRef>
          </c:val>
        </c:ser>
        <c:ser>
          <c:idx val="2"/>
          <c:order val="2"/>
          <c:tx>
            <c:strRef>
              <c:f>Diagramm!$D$3</c:f>
              <c:strCache>
                <c:ptCount val="1"/>
                <c:pt idx="0">
                  <c:v>neutral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Diagramm!$A$4:$A$6</c:f>
              <c:strCache>
                <c:ptCount val="3"/>
                <c:pt idx="0">
                  <c:v>2012 Gastfamilien</c:v>
                </c:pt>
                <c:pt idx="1">
                  <c:v>2013 Gastfamilien</c:v>
                </c:pt>
                <c:pt idx="2">
                  <c:v>2014 Gastfamilien</c:v>
                </c:pt>
              </c:strCache>
            </c:strRef>
          </c:cat>
          <c:val>
            <c:numRef>
              <c:f>Diagramm!$D$4:$D$6</c:f>
              <c:numCache>
                <c:formatCode>0%</c:formatCode>
                <c:ptCount val="3"/>
                <c:pt idx="0">
                  <c:v>9.6153846153846159E-2</c:v>
                </c:pt>
                <c:pt idx="1">
                  <c:v>0.17241379310344829</c:v>
                </c:pt>
                <c:pt idx="2">
                  <c:v>0.05</c:v>
                </c:pt>
              </c:numCache>
            </c:numRef>
          </c:val>
        </c:ser>
        <c:ser>
          <c:idx val="3"/>
          <c:order val="3"/>
          <c:tx>
            <c:strRef>
              <c:f>Diagramm!$E$3</c:f>
              <c:strCache>
                <c:ptCount val="1"/>
                <c:pt idx="0">
                  <c:v>unzufrieden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Diagramm!$A$4:$A$6</c:f>
              <c:strCache>
                <c:ptCount val="3"/>
                <c:pt idx="0">
                  <c:v>2012 Gastfamilien</c:v>
                </c:pt>
                <c:pt idx="1">
                  <c:v>2013 Gastfamilien</c:v>
                </c:pt>
                <c:pt idx="2">
                  <c:v>2014 Gastfamilien</c:v>
                </c:pt>
              </c:strCache>
            </c:strRef>
          </c:cat>
          <c:val>
            <c:numRef>
              <c:f>Diagramm!$E$4:$E$6</c:f>
              <c:numCache>
                <c:formatCode>0%</c:formatCode>
                <c:ptCount val="3"/>
                <c:pt idx="0">
                  <c:v>0.11538461538461539</c:v>
                </c:pt>
                <c:pt idx="1">
                  <c:v>3.4482758620689655E-2</c:v>
                </c:pt>
                <c:pt idx="2">
                  <c:v>0.05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2039040"/>
        <c:axId val="422039432"/>
      </c:barChart>
      <c:catAx>
        <c:axId val="422039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2039432"/>
        <c:crosses val="autoZero"/>
        <c:auto val="1"/>
        <c:lblAlgn val="ctr"/>
        <c:lblOffset val="100"/>
        <c:noMultiLvlLbl val="0"/>
      </c:catAx>
      <c:valAx>
        <c:axId val="422039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2039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r>
              <a:rPr lang="de-CH" sz="1400" b="1">
                <a:solidFill>
                  <a:schemeClr val="tx1">
                    <a:lumMod val="65000"/>
                    <a:lumOff val="35000"/>
                  </a:schemeClr>
                </a:solidFill>
              </a:rPr>
              <a:t>Torquay</a:t>
            </a:r>
            <a:endParaRPr lang="de-CH" sz="1100" b="1">
              <a:solidFill>
                <a:schemeClr val="tx1">
                  <a:lumMod val="65000"/>
                  <a:lumOff val="35000"/>
                </a:schemeClr>
              </a:solidFill>
            </a:endParaRPr>
          </a:p>
          <a:p>
            <a:pPr>
              <a:defRPr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r>
              <a:rPr lang="de-CH" sz="1400" b="0">
                <a:solidFill>
                  <a:schemeClr val="tx1">
                    <a:lumMod val="65000"/>
                    <a:lumOff val="35000"/>
                  </a:schemeClr>
                </a:solidFill>
              </a:rPr>
              <a:t>Zufriedenheit</a:t>
            </a:r>
            <a:r>
              <a:rPr lang="de-CH" sz="1400" b="0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mit den Gastfamilien</a:t>
            </a:r>
            <a:endParaRPr lang="de-CH" sz="1400" b="0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Diagramm!$B$3</c:f>
              <c:strCache>
                <c:ptCount val="1"/>
                <c:pt idx="0">
                  <c:v>sehr zufrieden</c:v>
                </c:pt>
              </c:strCache>
            </c:strRef>
          </c:tx>
          <c:invertIfNegative val="0"/>
          <c:trendline>
            <c:spPr>
              <a:ln w="34925">
                <a:solidFill>
                  <a:srgbClr val="FF0000"/>
                </a:solidFill>
              </a:ln>
            </c:spPr>
            <c:trendlineType val="linear"/>
            <c:dispRSqr val="0"/>
            <c:dispEq val="0"/>
          </c:trendline>
          <c:cat>
            <c:strRef>
              <c:f>Diagramm!$A$4:$A$6</c:f>
              <c:strCache>
                <c:ptCount val="3"/>
                <c:pt idx="0">
                  <c:v>2012 Gastfamilien</c:v>
                </c:pt>
                <c:pt idx="1">
                  <c:v>2013 Gastfamilien</c:v>
                </c:pt>
                <c:pt idx="2">
                  <c:v>2014 Gastfamilien</c:v>
                </c:pt>
              </c:strCache>
            </c:strRef>
          </c:cat>
          <c:val>
            <c:numRef>
              <c:f>Diagramm!$B$4:$B$6</c:f>
              <c:numCache>
                <c:formatCode>0%</c:formatCode>
                <c:ptCount val="3"/>
                <c:pt idx="0">
                  <c:v>0.53846153846153844</c:v>
                </c:pt>
                <c:pt idx="1">
                  <c:v>0.55172413793103448</c:v>
                </c:pt>
                <c:pt idx="2">
                  <c:v>0.609375</c:v>
                </c:pt>
              </c:numCache>
            </c:numRef>
          </c:val>
        </c:ser>
        <c:ser>
          <c:idx val="1"/>
          <c:order val="1"/>
          <c:tx>
            <c:strRef>
              <c:f>Diagramm!$C$3</c:f>
              <c:strCache>
                <c:ptCount val="1"/>
                <c:pt idx="0">
                  <c:v>zufrieden</c:v>
                </c:pt>
              </c:strCache>
            </c:strRef>
          </c:tx>
          <c:invertIfNegative val="0"/>
          <c:cat>
            <c:strRef>
              <c:f>Diagramm!$A$4:$A$6</c:f>
              <c:strCache>
                <c:ptCount val="3"/>
                <c:pt idx="0">
                  <c:v>2012 Gastfamilien</c:v>
                </c:pt>
                <c:pt idx="1">
                  <c:v>2013 Gastfamilien</c:v>
                </c:pt>
                <c:pt idx="2">
                  <c:v>2014 Gastfamilien</c:v>
                </c:pt>
              </c:strCache>
            </c:strRef>
          </c:cat>
          <c:val>
            <c:numRef>
              <c:f>Diagramm!$C$4:$C$6</c:f>
              <c:numCache>
                <c:formatCode>0%</c:formatCode>
                <c:ptCount val="3"/>
                <c:pt idx="0">
                  <c:v>0.25</c:v>
                </c:pt>
                <c:pt idx="1">
                  <c:v>0.2413793103448276</c:v>
                </c:pt>
                <c:pt idx="2">
                  <c:v>0.28999999999999998</c:v>
                </c:pt>
              </c:numCache>
            </c:numRef>
          </c:val>
        </c:ser>
        <c:ser>
          <c:idx val="2"/>
          <c:order val="2"/>
          <c:tx>
            <c:strRef>
              <c:f>Diagramm!$D$3</c:f>
              <c:strCache>
                <c:ptCount val="1"/>
                <c:pt idx="0">
                  <c:v>neutral</c:v>
                </c:pt>
              </c:strCache>
            </c:strRef>
          </c:tx>
          <c:invertIfNegative val="0"/>
          <c:cat>
            <c:strRef>
              <c:f>Diagramm!$A$4:$A$6</c:f>
              <c:strCache>
                <c:ptCount val="3"/>
                <c:pt idx="0">
                  <c:v>2012 Gastfamilien</c:v>
                </c:pt>
                <c:pt idx="1">
                  <c:v>2013 Gastfamilien</c:v>
                </c:pt>
                <c:pt idx="2">
                  <c:v>2014 Gastfamilien</c:v>
                </c:pt>
              </c:strCache>
            </c:strRef>
          </c:cat>
          <c:val>
            <c:numRef>
              <c:f>Diagramm!$D$4:$D$6</c:f>
              <c:numCache>
                <c:formatCode>0%</c:formatCode>
                <c:ptCount val="3"/>
                <c:pt idx="0">
                  <c:v>9.6153846153846159E-2</c:v>
                </c:pt>
                <c:pt idx="1">
                  <c:v>0.17241379310344829</c:v>
                </c:pt>
                <c:pt idx="2">
                  <c:v>0.05</c:v>
                </c:pt>
              </c:numCache>
            </c:numRef>
          </c:val>
        </c:ser>
        <c:ser>
          <c:idx val="3"/>
          <c:order val="3"/>
          <c:tx>
            <c:strRef>
              <c:f>Diagramm!$E$3</c:f>
              <c:strCache>
                <c:ptCount val="1"/>
                <c:pt idx="0">
                  <c:v>unzufrieden</c:v>
                </c:pt>
              </c:strCache>
            </c:strRef>
          </c:tx>
          <c:invertIfNegative val="0"/>
          <c:cat>
            <c:strRef>
              <c:f>Diagramm!$A$4:$A$6</c:f>
              <c:strCache>
                <c:ptCount val="3"/>
                <c:pt idx="0">
                  <c:v>2012 Gastfamilien</c:v>
                </c:pt>
                <c:pt idx="1">
                  <c:v>2013 Gastfamilien</c:v>
                </c:pt>
                <c:pt idx="2">
                  <c:v>2014 Gastfamilien</c:v>
                </c:pt>
              </c:strCache>
            </c:strRef>
          </c:cat>
          <c:val>
            <c:numRef>
              <c:f>Diagramm!$E$4:$E$6</c:f>
              <c:numCache>
                <c:formatCode>0%</c:formatCode>
                <c:ptCount val="3"/>
                <c:pt idx="0">
                  <c:v>0.11538461538461539</c:v>
                </c:pt>
                <c:pt idx="1">
                  <c:v>3.4482758620689655E-2</c:v>
                </c:pt>
                <c:pt idx="2">
                  <c:v>0.05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2040216"/>
        <c:axId val="422040608"/>
      </c:barChart>
      <c:catAx>
        <c:axId val="4220402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22040608"/>
        <c:crosses val="autoZero"/>
        <c:auto val="1"/>
        <c:lblAlgn val="ctr"/>
        <c:lblOffset val="100"/>
        <c:noMultiLvlLbl val="0"/>
      </c:catAx>
      <c:valAx>
        <c:axId val="42204060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4220402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21</xdr:row>
      <xdr:rowOff>57149</xdr:rowOff>
    </xdr:from>
    <xdr:to>
      <xdr:col>9</xdr:col>
      <xdr:colOff>762000</xdr:colOff>
      <xdr:row>38</xdr:row>
      <xdr:rowOff>152399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47624</xdr:colOff>
      <xdr:row>28</xdr:row>
      <xdr:rowOff>0</xdr:rowOff>
    </xdr:from>
    <xdr:to>
      <xdr:col>0</xdr:col>
      <xdr:colOff>1266824</xdr:colOff>
      <xdr:row>31</xdr:row>
      <xdr:rowOff>38100</xdr:rowOff>
    </xdr:to>
    <xdr:sp macro="" textlink="">
      <xdr:nvSpPr>
        <xdr:cNvPr id="7" name="Pfeil nach rechts 6"/>
        <xdr:cNvSpPr/>
      </xdr:nvSpPr>
      <xdr:spPr>
        <a:xfrm>
          <a:off x="47624" y="5607844"/>
          <a:ext cx="1219200" cy="609600"/>
        </a:xfrm>
        <a:prstGeom prst="rightArrow">
          <a:avLst/>
        </a:prstGeom>
        <a:solidFill>
          <a:srgbClr val="00B0F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de-CH" sz="1400" b="1">
              <a:solidFill>
                <a:sysClr val="windowText" lastClr="000000"/>
              </a:solidFill>
            </a:rPr>
            <a:t>Office 2013</a:t>
          </a:r>
        </a:p>
      </xdr:txBody>
    </xdr:sp>
    <xdr:clientData/>
  </xdr:twoCellAnchor>
  <xdr:twoCellAnchor>
    <xdr:from>
      <xdr:col>0</xdr:col>
      <xdr:colOff>59530</xdr:colOff>
      <xdr:row>49</xdr:row>
      <xdr:rowOff>0</xdr:rowOff>
    </xdr:from>
    <xdr:to>
      <xdr:col>0</xdr:col>
      <xdr:colOff>1278730</xdr:colOff>
      <xdr:row>52</xdr:row>
      <xdr:rowOff>38100</xdr:rowOff>
    </xdr:to>
    <xdr:sp macro="" textlink="">
      <xdr:nvSpPr>
        <xdr:cNvPr id="8" name="Pfeil nach rechts 7"/>
        <xdr:cNvSpPr/>
      </xdr:nvSpPr>
      <xdr:spPr>
        <a:xfrm>
          <a:off x="59530" y="9608344"/>
          <a:ext cx="1219200" cy="609600"/>
        </a:xfrm>
        <a:prstGeom prst="rightArrow">
          <a:avLst/>
        </a:prstGeom>
        <a:solidFill>
          <a:srgbClr val="92D050"/>
        </a:solidFill>
        <a:ln>
          <a:solidFill>
            <a:srgbClr val="0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de-CH" sz="1400" b="1">
              <a:solidFill>
                <a:sysClr val="windowText" lastClr="000000"/>
              </a:solidFill>
            </a:rPr>
            <a:t>Office 2010</a:t>
          </a:r>
        </a:p>
      </xdr:txBody>
    </xdr:sp>
    <xdr:clientData/>
  </xdr:twoCellAnchor>
  <xdr:twoCellAnchor>
    <xdr:from>
      <xdr:col>1</xdr:col>
      <xdr:colOff>0</xdr:colOff>
      <xdr:row>40</xdr:row>
      <xdr:rowOff>182166</xdr:rowOff>
    </xdr:from>
    <xdr:to>
      <xdr:col>10</xdr:col>
      <xdr:colOff>0</xdr:colOff>
      <xdr:row>58</xdr:row>
      <xdr:rowOff>178594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10</xdr:col>
      <xdr:colOff>476250</xdr:colOff>
      <xdr:row>21</xdr:row>
      <xdr:rowOff>95250</xdr:rowOff>
    </xdr:from>
    <xdr:to>
      <xdr:col>20</xdr:col>
      <xdr:colOff>185064</xdr:colOff>
      <xdr:row>39</xdr:row>
      <xdr:rowOff>66675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563100" y="4181475"/>
          <a:ext cx="7614564" cy="3228975"/>
        </a:xfrm>
        <a:prstGeom prst="rect">
          <a:avLst/>
        </a:prstGeom>
      </xdr:spPr>
    </xdr:pic>
    <xdr:clientData/>
  </xdr:twoCellAnchor>
  <xdr:twoCellAnchor editAs="oneCell">
    <xdr:from>
      <xdr:col>10</xdr:col>
      <xdr:colOff>504825</xdr:colOff>
      <xdr:row>41</xdr:row>
      <xdr:rowOff>19050</xdr:rowOff>
    </xdr:from>
    <xdr:to>
      <xdr:col>20</xdr:col>
      <xdr:colOff>200025</xdr:colOff>
      <xdr:row>59</xdr:row>
      <xdr:rowOff>29239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591675" y="7724775"/>
          <a:ext cx="7600950" cy="32677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zoomScale="85" zoomScaleNormal="85" workbookViewId="0">
      <selection sqref="A1:E1"/>
    </sheetView>
  </sheetViews>
  <sheetFormatPr baseColWidth="10" defaultColWidth="11.42578125" defaultRowHeight="15"/>
  <cols>
    <col min="1" max="1" width="12.28515625" style="2" customWidth="1"/>
    <col min="2" max="2" width="23.7109375" style="2" customWidth="1"/>
    <col min="3" max="3" width="16.85546875" style="2" customWidth="1"/>
    <col min="4" max="4" width="16.7109375" style="2" customWidth="1"/>
    <col min="5" max="5" width="14.140625" style="2" customWidth="1"/>
    <col min="6" max="6" width="13.28515625" style="2" customWidth="1"/>
    <col min="7" max="7" width="23" style="2" customWidth="1"/>
    <col min="8" max="8" width="15.28515625" style="2" customWidth="1"/>
    <col min="9" max="9" width="4.85546875" style="2" customWidth="1"/>
    <col min="10" max="10" width="11.7109375" style="2" customWidth="1"/>
    <col min="11" max="16384" width="11.42578125" style="2"/>
  </cols>
  <sheetData>
    <row r="1" spans="1:10" ht="18.75">
      <c r="A1" s="56" t="s">
        <v>164</v>
      </c>
      <c r="B1" s="56"/>
      <c r="C1" s="56"/>
      <c r="D1" s="56"/>
      <c r="E1" s="56"/>
    </row>
    <row r="3" spans="1:10">
      <c r="A3" s="20" t="s">
        <v>0</v>
      </c>
      <c r="B3" s="20" t="s">
        <v>1</v>
      </c>
      <c r="C3" s="21" t="s">
        <v>2</v>
      </c>
      <c r="D3" s="22" t="s">
        <v>3</v>
      </c>
      <c r="E3" s="23" t="s">
        <v>72</v>
      </c>
      <c r="F3" s="6"/>
      <c r="G3" s="23" t="s">
        <v>122</v>
      </c>
      <c r="H3" s="3"/>
      <c r="I3" s="3"/>
      <c r="J3" s="3"/>
    </row>
    <row r="4" spans="1:10">
      <c r="A4" s="24" t="s">
        <v>8</v>
      </c>
      <c r="B4" s="25" t="s">
        <v>28</v>
      </c>
      <c r="C4" s="26" t="s">
        <v>76</v>
      </c>
      <c r="D4" s="27">
        <v>35620</v>
      </c>
      <c r="E4" s="26" t="s">
        <v>120</v>
      </c>
      <c r="H4" s="1"/>
    </row>
    <row r="5" spans="1:10">
      <c r="A5" s="28" t="s">
        <v>4</v>
      </c>
      <c r="B5" s="29" t="s">
        <v>21</v>
      </c>
      <c r="C5" s="26" t="s">
        <v>100</v>
      </c>
      <c r="D5" s="30">
        <v>35697</v>
      </c>
      <c r="E5" s="26" t="s">
        <v>120</v>
      </c>
      <c r="G5" s="26" t="s">
        <v>123</v>
      </c>
      <c r="H5" s="35">
        <v>60</v>
      </c>
    </row>
    <row r="6" spans="1:10">
      <c r="A6" s="28" t="s">
        <v>8</v>
      </c>
      <c r="B6" s="32" t="s">
        <v>121</v>
      </c>
      <c r="C6" s="26" t="s">
        <v>82</v>
      </c>
      <c r="D6" s="30">
        <v>35595</v>
      </c>
      <c r="E6" s="26" t="s">
        <v>120</v>
      </c>
      <c r="G6" s="26"/>
      <c r="H6" s="36"/>
      <c r="J6" s="26" t="s">
        <v>124</v>
      </c>
    </row>
    <row r="7" spans="1:10">
      <c r="A7" s="28" t="s">
        <v>8</v>
      </c>
      <c r="B7" s="29" t="s">
        <v>67</v>
      </c>
      <c r="C7" s="26" t="s">
        <v>93</v>
      </c>
      <c r="D7" s="30">
        <v>35450</v>
      </c>
      <c r="E7" s="26" t="s">
        <v>120</v>
      </c>
      <c r="G7" s="26" t="s">
        <v>125</v>
      </c>
      <c r="H7" s="35">
        <v>29</v>
      </c>
      <c r="J7" s="38">
        <f>H7/$H$5</f>
        <v>0.48333333333333334</v>
      </c>
    </row>
    <row r="8" spans="1:10">
      <c r="A8" s="31" t="s">
        <v>8</v>
      </c>
      <c r="B8" s="29" t="s">
        <v>54</v>
      </c>
      <c r="C8" s="26" t="s">
        <v>88</v>
      </c>
      <c r="D8" s="30">
        <v>35366</v>
      </c>
      <c r="E8" s="26" t="s">
        <v>120</v>
      </c>
      <c r="G8" s="26" t="s">
        <v>126</v>
      </c>
      <c r="H8" s="37">
        <f>H5-H7</f>
        <v>31</v>
      </c>
      <c r="J8" s="38">
        <f>H8/$H$5</f>
        <v>0.51666666666666672</v>
      </c>
    </row>
    <row r="9" spans="1:10">
      <c r="A9" s="28" t="s">
        <v>4</v>
      </c>
      <c r="B9" s="29" t="s">
        <v>70</v>
      </c>
      <c r="C9" s="26" t="s">
        <v>113</v>
      </c>
      <c r="D9" s="30">
        <v>35893</v>
      </c>
      <c r="E9" s="26" t="s">
        <v>120</v>
      </c>
      <c r="G9" s="26"/>
      <c r="H9" s="36"/>
    </row>
    <row r="10" spans="1:10">
      <c r="A10" s="28" t="s">
        <v>8</v>
      </c>
      <c r="B10" s="29" t="s">
        <v>57</v>
      </c>
      <c r="C10" s="26" t="s">
        <v>90</v>
      </c>
      <c r="D10" s="30">
        <v>35482</v>
      </c>
      <c r="E10" s="26" t="s">
        <v>120</v>
      </c>
      <c r="G10" s="26" t="s">
        <v>127</v>
      </c>
      <c r="H10" s="36"/>
    </row>
    <row r="11" spans="1:10">
      <c r="A11" s="28" t="s">
        <v>4</v>
      </c>
      <c r="B11" s="29" t="s">
        <v>10</v>
      </c>
      <c r="C11" s="26" t="s">
        <v>96</v>
      </c>
      <c r="D11" s="30">
        <v>34444</v>
      </c>
      <c r="E11" s="26" t="s">
        <v>120</v>
      </c>
      <c r="G11" s="26" t="s">
        <v>115</v>
      </c>
      <c r="H11" s="37">
        <f>COUNTIF($E$4:$E$63,G11)</f>
        <v>9</v>
      </c>
      <c r="J11" s="4"/>
    </row>
    <row r="12" spans="1:10">
      <c r="A12" s="28" t="s">
        <v>4</v>
      </c>
      <c r="B12" s="29" t="s">
        <v>68</v>
      </c>
      <c r="C12" s="26" t="s">
        <v>111</v>
      </c>
      <c r="D12" s="30">
        <v>35661</v>
      </c>
      <c r="E12" s="26" t="s">
        <v>120</v>
      </c>
      <c r="G12" s="26" t="s">
        <v>116</v>
      </c>
      <c r="H12" s="37">
        <f t="shared" ref="H12:H16" si="0">COUNTIF($E$4:$E$63,G12)</f>
        <v>8</v>
      </c>
      <c r="J12" s="4"/>
    </row>
    <row r="13" spans="1:10">
      <c r="A13" s="28" t="s">
        <v>4</v>
      </c>
      <c r="B13" s="29" t="s">
        <v>40</v>
      </c>
      <c r="C13" s="26" t="s">
        <v>103</v>
      </c>
      <c r="D13" s="30">
        <v>35586</v>
      </c>
      <c r="E13" s="26" t="s">
        <v>120</v>
      </c>
      <c r="G13" s="26" t="s">
        <v>117</v>
      </c>
      <c r="H13" s="37">
        <f t="shared" si="0"/>
        <v>10</v>
      </c>
      <c r="J13" s="4"/>
    </row>
    <row r="14" spans="1:10">
      <c r="A14" s="28" t="s">
        <v>8</v>
      </c>
      <c r="B14" s="29" t="s">
        <v>15</v>
      </c>
      <c r="C14" s="26" t="s">
        <v>75</v>
      </c>
      <c r="D14" s="30">
        <v>35660</v>
      </c>
      <c r="E14" s="26" t="s">
        <v>117</v>
      </c>
      <c r="G14" s="26" t="s">
        <v>118</v>
      </c>
      <c r="H14" s="37">
        <f t="shared" si="0"/>
        <v>8</v>
      </c>
      <c r="J14" s="4"/>
    </row>
    <row r="15" spans="1:10">
      <c r="A15" s="28" t="s">
        <v>8</v>
      </c>
      <c r="B15" s="29" t="s">
        <v>29</v>
      </c>
      <c r="C15" s="26" t="s">
        <v>81</v>
      </c>
      <c r="D15" s="30">
        <v>35774</v>
      </c>
      <c r="E15" s="26" t="s">
        <v>117</v>
      </c>
      <c r="G15" s="26" t="s">
        <v>119</v>
      </c>
      <c r="H15" s="37">
        <f t="shared" si="0"/>
        <v>15</v>
      </c>
      <c r="J15" s="4"/>
    </row>
    <row r="16" spans="1:10">
      <c r="A16" s="28" t="s">
        <v>4</v>
      </c>
      <c r="B16" s="29" t="s">
        <v>63</v>
      </c>
      <c r="C16" s="26" t="s">
        <v>110</v>
      </c>
      <c r="D16" s="30">
        <v>35449</v>
      </c>
      <c r="E16" s="26" t="s">
        <v>117</v>
      </c>
      <c r="G16" s="26" t="s">
        <v>120</v>
      </c>
      <c r="H16" s="37">
        <f t="shared" si="0"/>
        <v>10</v>
      </c>
      <c r="J16" s="4"/>
    </row>
    <row r="17" spans="1:8">
      <c r="A17" s="28" t="s">
        <v>4</v>
      </c>
      <c r="B17" s="29" t="s">
        <v>18</v>
      </c>
      <c r="C17" s="26" t="s">
        <v>61</v>
      </c>
      <c r="D17" s="30">
        <v>34956</v>
      </c>
      <c r="E17" s="26" t="s">
        <v>117</v>
      </c>
      <c r="G17" s="1"/>
    </row>
    <row r="18" spans="1:8">
      <c r="A18" s="31" t="s">
        <v>8</v>
      </c>
      <c r="B18" s="29" t="s">
        <v>25</v>
      </c>
      <c r="C18" s="26" t="s">
        <v>78</v>
      </c>
      <c r="D18" s="30">
        <v>33420</v>
      </c>
      <c r="E18" s="26" t="s">
        <v>117</v>
      </c>
      <c r="G18" s="26" t="s">
        <v>165</v>
      </c>
      <c r="H18" s="39">
        <v>35543</v>
      </c>
    </row>
    <row r="19" spans="1:8">
      <c r="A19" s="28" t="s">
        <v>8</v>
      </c>
      <c r="B19" s="29" t="s">
        <v>27</v>
      </c>
      <c r="C19" s="26" t="s">
        <v>80</v>
      </c>
      <c r="D19" s="30">
        <v>35465</v>
      </c>
      <c r="E19" s="26" t="s">
        <v>117</v>
      </c>
    </row>
    <row r="20" spans="1:8">
      <c r="A20" s="28" t="s">
        <v>8</v>
      </c>
      <c r="B20" s="29" t="s">
        <v>46</v>
      </c>
      <c r="C20" s="26" t="s">
        <v>84</v>
      </c>
      <c r="D20" s="30">
        <v>35848</v>
      </c>
      <c r="E20" s="26" t="s">
        <v>117</v>
      </c>
    </row>
    <row r="21" spans="1:8">
      <c r="A21" s="28" t="s">
        <v>4</v>
      </c>
      <c r="B21" s="29" t="s">
        <v>71</v>
      </c>
      <c r="C21" s="26" t="s">
        <v>114</v>
      </c>
      <c r="D21" s="30">
        <v>35667</v>
      </c>
      <c r="E21" s="26" t="s">
        <v>117</v>
      </c>
    </row>
    <row r="22" spans="1:8">
      <c r="A22" s="28" t="s">
        <v>4</v>
      </c>
      <c r="B22" s="29" t="s">
        <v>60</v>
      </c>
      <c r="C22" s="26" t="s">
        <v>43</v>
      </c>
      <c r="D22" s="30">
        <v>35826</v>
      </c>
      <c r="E22" s="26" t="s">
        <v>117</v>
      </c>
    </row>
    <row r="23" spans="1:8">
      <c r="A23" s="28" t="s">
        <v>4</v>
      </c>
      <c r="B23" s="29" t="s">
        <v>42</v>
      </c>
      <c r="C23" s="26" t="s">
        <v>104</v>
      </c>
      <c r="D23" s="30">
        <v>35556</v>
      </c>
      <c r="E23" s="26" t="s">
        <v>117</v>
      </c>
    </row>
    <row r="24" spans="1:8">
      <c r="A24" s="31" t="s">
        <v>8</v>
      </c>
      <c r="B24" s="29" t="s">
        <v>58</v>
      </c>
      <c r="C24" s="26" t="s">
        <v>91</v>
      </c>
      <c r="D24" s="30">
        <v>35618</v>
      </c>
      <c r="E24" s="26" t="s">
        <v>118</v>
      </c>
    </row>
    <row r="25" spans="1:8">
      <c r="A25" s="28" t="s">
        <v>8</v>
      </c>
      <c r="B25" s="29" t="s">
        <v>13</v>
      </c>
      <c r="C25" s="26" t="s">
        <v>74</v>
      </c>
      <c r="D25" s="30">
        <v>35839</v>
      </c>
      <c r="E25" s="26" t="s">
        <v>118</v>
      </c>
    </row>
    <row r="26" spans="1:8">
      <c r="A26" s="28" t="s">
        <v>8</v>
      </c>
      <c r="B26" s="29" t="s">
        <v>23</v>
      </c>
      <c r="C26" s="26" t="s">
        <v>76</v>
      </c>
      <c r="D26" s="30">
        <v>35890</v>
      </c>
      <c r="E26" s="26" t="s">
        <v>118</v>
      </c>
    </row>
    <row r="27" spans="1:8">
      <c r="A27" s="28" t="s">
        <v>8</v>
      </c>
      <c r="B27" s="29" t="s">
        <v>49</v>
      </c>
      <c r="C27" s="26" t="s">
        <v>86</v>
      </c>
      <c r="D27" s="30">
        <v>35434</v>
      </c>
      <c r="E27" s="26" t="s">
        <v>118</v>
      </c>
    </row>
    <row r="28" spans="1:8">
      <c r="A28" s="28" t="s">
        <v>4</v>
      </c>
      <c r="B28" s="29" t="s">
        <v>69</v>
      </c>
      <c r="C28" s="26" t="s">
        <v>112</v>
      </c>
      <c r="D28" s="30">
        <v>35904</v>
      </c>
      <c r="E28" s="26" t="s">
        <v>118</v>
      </c>
    </row>
    <row r="29" spans="1:8">
      <c r="A29" s="28" t="s">
        <v>4</v>
      </c>
      <c r="B29" s="29" t="s">
        <v>59</v>
      </c>
      <c r="C29" s="26" t="s">
        <v>109</v>
      </c>
      <c r="D29" s="30">
        <v>35255</v>
      </c>
      <c r="E29" s="26" t="s">
        <v>118</v>
      </c>
    </row>
    <row r="30" spans="1:8">
      <c r="A30" s="28" t="s">
        <v>4</v>
      </c>
      <c r="B30" s="29" t="s">
        <v>45</v>
      </c>
      <c r="C30" s="26" t="s">
        <v>33</v>
      </c>
      <c r="D30" s="30">
        <v>35550</v>
      </c>
      <c r="E30" s="26" t="s">
        <v>118</v>
      </c>
    </row>
    <row r="31" spans="1:8">
      <c r="A31" s="28" t="s">
        <v>4</v>
      </c>
      <c r="B31" s="29" t="s">
        <v>52</v>
      </c>
      <c r="C31" s="26" t="s">
        <v>107</v>
      </c>
      <c r="D31" s="30">
        <v>35596</v>
      </c>
      <c r="E31" s="26" t="s">
        <v>118</v>
      </c>
    </row>
    <row r="32" spans="1:8">
      <c r="A32" s="31" t="s">
        <v>4</v>
      </c>
      <c r="B32" s="29" t="s">
        <v>14</v>
      </c>
      <c r="C32" s="26" t="s">
        <v>97</v>
      </c>
      <c r="D32" s="30">
        <v>35637</v>
      </c>
      <c r="E32" s="26" t="s">
        <v>119</v>
      </c>
    </row>
    <row r="33" spans="1:5">
      <c r="A33" s="28" t="s">
        <v>4</v>
      </c>
      <c r="B33" s="29" t="s">
        <v>5</v>
      </c>
      <c r="C33" s="26" t="s">
        <v>94</v>
      </c>
      <c r="D33" s="30">
        <v>35543</v>
      </c>
      <c r="E33" s="26" t="s">
        <v>119</v>
      </c>
    </row>
    <row r="34" spans="1:5">
      <c r="A34" s="28" t="s">
        <v>4</v>
      </c>
      <c r="B34" s="29" t="s">
        <v>62</v>
      </c>
      <c r="C34" s="26" t="s">
        <v>109</v>
      </c>
      <c r="D34" s="30">
        <v>35906</v>
      </c>
      <c r="E34" s="26" t="s">
        <v>119</v>
      </c>
    </row>
    <row r="35" spans="1:5">
      <c r="A35" s="28" t="s">
        <v>8</v>
      </c>
      <c r="B35" s="29" t="s">
        <v>50</v>
      </c>
      <c r="C35" s="26" t="s">
        <v>87</v>
      </c>
      <c r="D35" s="30">
        <v>35556</v>
      </c>
      <c r="E35" s="26" t="s">
        <v>119</v>
      </c>
    </row>
    <row r="36" spans="1:5">
      <c r="A36" s="28" t="s">
        <v>8</v>
      </c>
      <c r="B36" s="29" t="s">
        <v>30</v>
      </c>
      <c r="C36" s="26" t="s">
        <v>12</v>
      </c>
      <c r="D36" s="30">
        <v>35377</v>
      </c>
      <c r="E36" s="26" t="s">
        <v>119</v>
      </c>
    </row>
    <row r="37" spans="1:5">
      <c r="A37" s="28" t="s">
        <v>8</v>
      </c>
      <c r="B37" s="29" t="s">
        <v>11</v>
      </c>
      <c r="C37" s="26" t="s">
        <v>73</v>
      </c>
      <c r="D37" s="30">
        <v>35280</v>
      </c>
      <c r="E37" s="26" t="s">
        <v>119</v>
      </c>
    </row>
    <row r="38" spans="1:5">
      <c r="A38" s="28" t="s">
        <v>8</v>
      </c>
      <c r="B38" s="29" t="s">
        <v>56</v>
      </c>
      <c r="C38" s="26" t="s">
        <v>89</v>
      </c>
      <c r="D38" s="30">
        <v>35812</v>
      </c>
      <c r="E38" s="26" t="s">
        <v>119</v>
      </c>
    </row>
    <row r="39" spans="1:5">
      <c r="A39" s="28" t="s">
        <v>4</v>
      </c>
      <c r="B39" s="29" t="s">
        <v>37</v>
      </c>
      <c r="C39" s="26" t="s">
        <v>102</v>
      </c>
      <c r="D39" s="30">
        <v>35434</v>
      </c>
      <c r="E39" s="26" t="s">
        <v>119</v>
      </c>
    </row>
    <row r="40" spans="1:5">
      <c r="A40" s="28" t="s">
        <v>4</v>
      </c>
      <c r="B40" s="29" t="s">
        <v>34</v>
      </c>
      <c r="C40" s="26" t="s">
        <v>101</v>
      </c>
      <c r="D40" s="30">
        <v>35670</v>
      </c>
      <c r="E40" s="26" t="s">
        <v>119</v>
      </c>
    </row>
    <row r="41" spans="1:5">
      <c r="A41" s="28" t="s">
        <v>4</v>
      </c>
      <c r="B41" s="29" t="s">
        <v>36</v>
      </c>
      <c r="C41" s="26" t="s">
        <v>100</v>
      </c>
      <c r="D41" s="30">
        <v>35578</v>
      </c>
      <c r="E41" s="26" t="s">
        <v>119</v>
      </c>
    </row>
    <row r="42" spans="1:5">
      <c r="A42" s="28" t="s">
        <v>8</v>
      </c>
      <c r="B42" s="29" t="s">
        <v>24</v>
      </c>
      <c r="C42" s="26" t="s">
        <v>66</v>
      </c>
      <c r="D42" s="30">
        <v>35769</v>
      </c>
      <c r="E42" s="26" t="s">
        <v>119</v>
      </c>
    </row>
    <row r="43" spans="1:5">
      <c r="A43" s="28" t="s">
        <v>4</v>
      </c>
      <c r="B43" s="29" t="s">
        <v>44</v>
      </c>
      <c r="C43" s="26" t="s">
        <v>105</v>
      </c>
      <c r="D43" s="30">
        <v>35744</v>
      </c>
      <c r="E43" s="26" t="s">
        <v>119</v>
      </c>
    </row>
    <row r="44" spans="1:5">
      <c r="A44" s="28" t="s">
        <v>4</v>
      </c>
      <c r="B44" s="29" t="s">
        <v>53</v>
      </c>
      <c r="C44" s="26" t="s">
        <v>108</v>
      </c>
      <c r="D44" s="30">
        <v>35696</v>
      </c>
      <c r="E44" s="26" t="s">
        <v>119</v>
      </c>
    </row>
    <row r="45" spans="1:5">
      <c r="A45" s="31" t="s">
        <v>4</v>
      </c>
      <c r="B45" s="29" t="s">
        <v>35</v>
      </c>
      <c r="C45" s="26" t="s">
        <v>101</v>
      </c>
      <c r="D45" s="30">
        <v>35642</v>
      </c>
      <c r="E45" s="26" t="s">
        <v>119</v>
      </c>
    </row>
    <row r="46" spans="1:5">
      <c r="A46" s="28" t="s">
        <v>8</v>
      </c>
      <c r="B46" s="29" t="s">
        <v>47</v>
      </c>
      <c r="C46" s="26" t="s">
        <v>85</v>
      </c>
      <c r="D46" s="30">
        <v>35632</v>
      </c>
      <c r="E46" s="26" t="s">
        <v>119</v>
      </c>
    </row>
    <row r="47" spans="1:5">
      <c r="A47" s="28" t="s">
        <v>4</v>
      </c>
      <c r="B47" s="29" t="s">
        <v>19</v>
      </c>
      <c r="C47" s="26" t="s">
        <v>98</v>
      </c>
      <c r="D47" s="30">
        <v>35238</v>
      </c>
      <c r="E47" s="26" t="s">
        <v>115</v>
      </c>
    </row>
    <row r="48" spans="1:5">
      <c r="A48" s="28" t="s">
        <v>8</v>
      </c>
      <c r="B48" s="29" t="s">
        <v>26</v>
      </c>
      <c r="C48" s="26" t="s">
        <v>79</v>
      </c>
      <c r="D48" s="30">
        <v>35382</v>
      </c>
      <c r="E48" s="26" t="s">
        <v>115</v>
      </c>
    </row>
    <row r="49" spans="1:5">
      <c r="A49" s="28" t="s">
        <v>4</v>
      </c>
      <c r="B49" s="29" t="s">
        <v>7</v>
      </c>
      <c r="C49" s="26" t="s">
        <v>95</v>
      </c>
      <c r="D49" s="30">
        <v>35619</v>
      </c>
      <c r="E49" s="26" t="s">
        <v>115</v>
      </c>
    </row>
    <row r="50" spans="1:5">
      <c r="A50" s="28" t="s">
        <v>8</v>
      </c>
      <c r="B50" s="29" t="s">
        <v>9</v>
      </c>
      <c r="C50" s="26" t="s">
        <v>55</v>
      </c>
      <c r="D50" s="30">
        <v>35340</v>
      </c>
      <c r="E50" s="26" t="s">
        <v>115</v>
      </c>
    </row>
    <row r="51" spans="1:5">
      <c r="A51" s="28" t="s">
        <v>8</v>
      </c>
      <c r="B51" s="29" t="s">
        <v>64</v>
      </c>
      <c r="C51" s="26" t="s">
        <v>86</v>
      </c>
      <c r="D51" s="30">
        <v>35792</v>
      </c>
      <c r="E51" s="26" t="s">
        <v>115</v>
      </c>
    </row>
    <row r="52" spans="1:5">
      <c r="A52" s="28" t="s">
        <v>8</v>
      </c>
      <c r="B52" s="29" t="s">
        <v>16</v>
      </c>
      <c r="C52" s="26" t="s">
        <v>48</v>
      </c>
      <c r="D52" s="30">
        <v>34693</v>
      </c>
      <c r="E52" s="26" t="s">
        <v>115</v>
      </c>
    </row>
    <row r="53" spans="1:5">
      <c r="A53" s="28" t="s">
        <v>8</v>
      </c>
      <c r="B53" s="29" t="s">
        <v>10</v>
      </c>
      <c r="C53" s="26" t="s">
        <v>83</v>
      </c>
      <c r="D53" s="30">
        <v>35807</v>
      </c>
      <c r="E53" s="26" t="s">
        <v>115</v>
      </c>
    </row>
    <row r="54" spans="1:5">
      <c r="A54" s="28" t="s">
        <v>8</v>
      </c>
      <c r="B54" s="29" t="s">
        <v>22</v>
      </c>
      <c r="C54" s="26" t="s">
        <v>77</v>
      </c>
      <c r="D54" s="30">
        <v>35755</v>
      </c>
      <c r="E54" s="26" t="s">
        <v>115</v>
      </c>
    </row>
    <row r="55" spans="1:5">
      <c r="A55" s="28" t="s">
        <v>4</v>
      </c>
      <c r="B55" s="29" t="s">
        <v>20</v>
      </c>
      <c r="C55" s="26" t="s">
        <v>99</v>
      </c>
      <c r="D55" s="30">
        <v>34861</v>
      </c>
      <c r="E55" s="26" t="s">
        <v>115</v>
      </c>
    </row>
    <row r="56" spans="1:5">
      <c r="A56" s="28" t="s">
        <v>4</v>
      </c>
      <c r="B56" s="29" t="s">
        <v>6</v>
      </c>
      <c r="C56" s="26" t="s">
        <v>41</v>
      </c>
      <c r="D56" s="30">
        <v>35116</v>
      </c>
      <c r="E56" s="26" t="s">
        <v>116</v>
      </c>
    </row>
    <row r="57" spans="1:5">
      <c r="A57" s="28" t="s">
        <v>8</v>
      </c>
      <c r="B57" s="29" t="s">
        <v>65</v>
      </c>
      <c r="C57" s="26" t="s">
        <v>92</v>
      </c>
      <c r="D57" s="30">
        <v>35700</v>
      </c>
      <c r="E57" s="26" t="s">
        <v>116</v>
      </c>
    </row>
    <row r="58" spans="1:5">
      <c r="A58" s="28" t="s">
        <v>4</v>
      </c>
      <c r="B58" s="29" t="s">
        <v>51</v>
      </c>
      <c r="C58" s="26" t="s">
        <v>106</v>
      </c>
      <c r="D58" s="30">
        <v>35563</v>
      </c>
      <c r="E58" s="26" t="s">
        <v>116</v>
      </c>
    </row>
    <row r="59" spans="1:5">
      <c r="A59" s="28" t="s">
        <v>4</v>
      </c>
      <c r="B59" s="29" t="s">
        <v>32</v>
      </c>
      <c r="C59" s="26" t="s">
        <v>100</v>
      </c>
      <c r="D59" s="30">
        <v>35698</v>
      </c>
      <c r="E59" s="26" t="s">
        <v>116</v>
      </c>
    </row>
    <row r="60" spans="1:5">
      <c r="A60" s="28" t="s">
        <v>4</v>
      </c>
      <c r="B60" s="29" t="s">
        <v>160</v>
      </c>
      <c r="C60" s="29" t="s">
        <v>161</v>
      </c>
      <c r="D60" s="30">
        <v>35863</v>
      </c>
      <c r="E60" s="26" t="s">
        <v>116</v>
      </c>
    </row>
    <row r="61" spans="1:5">
      <c r="A61" s="28" t="s">
        <v>8</v>
      </c>
      <c r="B61" s="29" t="s">
        <v>22</v>
      </c>
      <c r="C61" s="26" t="s">
        <v>31</v>
      </c>
      <c r="D61" s="30">
        <v>35210</v>
      </c>
      <c r="E61" s="26" t="s">
        <v>116</v>
      </c>
    </row>
    <row r="62" spans="1:5">
      <c r="A62" s="28" t="s">
        <v>4</v>
      </c>
      <c r="B62" s="29" t="s">
        <v>39</v>
      </c>
      <c r="C62" s="26" t="s">
        <v>38</v>
      </c>
      <c r="D62" s="30">
        <v>35259</v>
      </c>
      <c r="E62" s="26" t="s">
        <v>116</v>
      </c>
    </row>
    <row r="63" spans="1:5">
      <c r="A63" s="28" t="s">
        <v>8</v>
      </c>
      <c r="B63" s="29" t="s">
        <v>17</v>
      </c>
      <c r="C63" s="26" t="s">
        <v>76</v>
      </c>
      <c r="D63" s="30">
        <v>35108</v>
      </c>
      <c r="E63" s="26" t="s">
        <v>116</v>
      </c>
    </row>
  </sheetData>
  <sortState ref="A4:E63">
    <sortCondition ref="E4:E63"/>
    <sortCondition ref="B4:B63"/>
  </sortState>
  <mergeCells count="1">
    <mergeCell ref="A1:E1"/>
  </mergeCells>
  <conditionalFormatting sqref="D4:D63">
    <cfRule type="cellIs" dxfId="0" priority="1" operator="lessThan">
      <formula>$H$18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Q64"/>
  <sheetViews>
    <sheetView zoomScaleNormal="100" workbookViewId="0">
      <selection activeCell="J9" sqref="J9"/>
    </sheetView>
  </sheetViews>
  <sheetFormatPr baseColWidth="10" defaultColWidth="11.42578125" defaultRowHeight="15"/>
  <cols>
    <col min="1" max="1" width="10.28515625" style="2" customWidth="1"/>
    <col min="2" max="2" width="13.7109375" style="2" bestFit="1" customWidth="1"/>
    <col min="3" max="3" width="12.28515625" style="2" bestFit="1" customWidth="1"/>
    <col min="4" max="4" width="13.28515625" style="2" customWidth="1"/>
    <col min="5" max="5" width="9.7109375" style="2" bestFit="1" customWidth="1"/>
    <col min="6" max="6" width="12.85546875" style="8" customWidth="1"/>
    <col min="7" max="7" width="13.140625" style="8" customWidth="1"/>
    <col min="8" max="8" width="13.5703125" style="8" customWidth="1"/>
    <col min="9" max="9" width="12.28515625" style="2" customWidth="1"/>
    <col min="10" max="10" width="16.7109375" style="8" customWidth="1"/>
    <col min="11" max="11" width="12.28515625" style="2" customWidth="1"/>
    <col min="12" max="12" width="12.28515625" style="8" customWidth="1"/>
    <col min="13" max="13" width="17.42578125" style="8" customWidth="1"/>
    <col min="14" max="14" width="3.7109375" style="2" customWidth="1"/>
    <col min="15" max="15" width="22.85546875" style="2" customWidth="1"/>
    <col min="16" max="16" width="11.7109375" style="2" customWidth="1"/>
    <col min="17" max="17" width="14.85546875" style="2" customWidth="1"/>
    <col min="18" max="16384" width="11.42578125" style="2"/>
  </cols>
  <sheetData>
    <row r="1" spans="1:17" ht="23.25" customHeight="1">
      <c r="A1" s="56" t="s">
        <v>152</v>
      </c>
      <c r="B1" s="56"/>
      <c r="C1" s="56"/>
      <c r="D1" s="56"/>
      <c r="E1" s="56"/>
      <c r="F1" s="57"/>
      <c r="G1" s="57"/>
      <c r="H1" s="57"/>
      <c r="I1" s="56"/>
      <c r="J1" s="57"/>
      <c r="K1" s="56"/>
      <c r="L1" s="57"/>
      <c r="M1" s="57"/>
    </row>
    <row r="3" spans="1:17" ht="30">
      <c r="A3" s="43" t="s">
        <v>0</v>
      </c>
      <c r="B3" s="43" t="s">
        <v>1</v>
      </c>
      <c r="C3" s="44" t="s">
        <v>2</v>
      </c>
      <c r="D3" s="45" t="s">
        <v>3</v>
      </c>
      <c r="E3" s="46" t="s">
        <v>72</v>
      </c>
      <c r="F3" s="41" t="s">
        <v>128</v>
      </c>
      <c r="G3" s="41" t="s">
        <v>129</v>
      </c>
      <c r="H3" s="41" t="s">
        <v>167</v>
      </c>
      <c r="I3" s="42" t="s">
        <v>168</v>
      </c>
      <c r="J3" s="41" t="s">
        <v>166</v>
      </c>
      <c r="K3" s="42" t="s">
        <v>135</v>
      </c>
      <c r="L3" s="42" t="s">
        <v>169</v>
      </c>
      <c r="M3" s="42" t="s">
        <v>170</v>
      </c>
      <c r="O3" s="42" t="s">
        <v>162</v>
      </c>
      <c r="P3" s="42" t="s">
        <v>168</v>
      </c>
      <c r="Q3" s="42" t="s">
        <v>163</v>
      </c>
    </row>
    <row r="4" spans="1:17" hidden="1">
      <c r="A4" s="47" t="s">
        <v>8</v>
      </c>
      <c r="B4" s="48" t="s">
        <v>9</v>
      </c>
      <c r="C4" s="49" t="s">
        <v>55</v>
      </c>
      <c r="D4" s="50">
        <v>35340</v>
      </c>
      <c r="E4" s="49" t="s">
        <v>115</v>
      </c>
      <c r="F4" s="33">
        <v>560</v>
      </c>
      <c r="G4" s="33">
        <v>480</v>
      </c>
      <c r="H4" s="33">
        <v>360</v>
      </c>
      <c r="I4" s="5">
        <v>1</v>
      </c>
      <c r="J4" s="34">
        <f>VLOOKUP(I4,$P$4:$Q$8,2,FALSE)</f>
        <v>80</v>
      </c>
      <c r="K4" s="5" t="s">
        <v>136</v>
      </c>
      <c r="L4" s="34">
        <f>IF(K4="ja",200,0)</f>
        <v>200</v>
      </c>
      <c r="M4" s="34">
        <f>SUM(F4:H4,J4)-L4</f>
        <v>1280</v>
      </c>
      <c r="O4" s="26" t="s">
        <v>130</v>
      </c>
      <c r="P4" s="5">
        <v>0</v>
      </c>
      <c r="Q4" s="8">
        <v>0</v>
      </c>
    </row>
    <row r="5" spans="1:17" hidden="1">
      <c r="A5" s="51" t="s">
        <v>8</v>
      </c>
      <c r="B5" s="52" t="s">
        <v>11</v>
      </c>
      <c r="C5" s="49" t="s">
        <v>73</v>
      </c>
      <c r="D5" s="53">
        <v>35280</v>
      </c>
      <c r="E5" s="49" t="s">
        <v>119</v>
      </c>
      <c r="F5" s="33">
        <v>560</v>
      </c>
      <c r="G5" s="33">
        <v>480</v>
      </c>
      <c r="H5" s="33">
        <v>360</v>
      </c>
      <c r="I5" s="5">
        <v>0</v>
      </c>
      <c r="J5" s="34">
        <f t="shared" ref="J5:J63" si="0">VLOOKUP(I5,$P$4:$Q$8,2,FALSE)</f>
        <v>0</v>
      </c>
      <c r="K5" s="5" t="s">
        <v>136</v>
      </c>
      <c r="L5" s="34">
        <f t="shared" ref="L5:L63" si="1">IF(K5="ja",200,0)</f>
        <v>200</v>
      </c>
      <c r="M5" s="34">
        <f t="shared" ref="M5:M63" si="2">SUM(F5:H5,J5)-L5</f>
        <v>1200</v>
      </c>
      <c r="O5" s="26" t="s">
        <v>131</v>
      </c>
      <c r="P5" s="5">
        <v>1</v>
      </c>
      <c r="Q5" s="8">
        <v>80</v>
      </c>
    </row>
    <row r="6" spans="1:17" hidden="1">
      <c r="A6" s="51" t="s">
        <v>8</v>
      </c>
      <c r="B6" s="52" t="s">
        <v>13</v>
      </c>
      <c r="C6" s="49" t="s">
        <v>74</v>
      </c>
      <c r="D6" s="53">
        <v>35839</v>
      </c>
      <c r="E6" s="49" t="s">
        <v>118</v>
      </c>
      <c r="F6" s="33">
        <v>560</v>
      </c>
      <c r="G6" s="33">
        <v>480</v>
      </c>
      <c r="H6" s="33">
        <v>360</v>
      </c>
      <c r="I6" s="5">
        <v>0</v>
      </c>
      <c r="J6" s="34">
        <f t="shared" si="0"/>
        <v>0</v>
      </c>
      <c r="K6" s="5" t="s">
        <v>136</v>
      </c>
      <c r="L6" s="34">
        <f t="shared" si="1"/>
        <v>200</v>
      </c>
      <c r="M6" s="34">
        <f t="shared" si="2"/>
        <v>1200</v>
      </c>
      <c r="O6" s="26" t="s">
        <v>132</v>
      </c>
      <c r="P6" s="5">
        <v>2</v>
      </c>
      <c r="Q6" s="8">
        <v>120</v>
      </c>
    </row>
    <row r="7" spans="1:17" hidden="1">
      <c r="A7" s="51" t="s">
        <v>8</v>
      </c>
      <c r="B7" s="52" t="s">
        <v>15</v>
      </c>
      <c r="C7" s="49" t="s">
        <v>75</v>
      </c>
      <c r="D7" s="53">
        <v>35660</v>
      </c>
      <c r="E7" s="49" t="s">
        <v>117</v>
      </c>
      <c r="F7" s="33">
        <v>560</v>
      </c>
      <c r="G7" s="33">
        <v>480</v>
      </c>
      <c r="H7" s="33">
        <v>360</v>
      </c>
      <c r="I7" s="5">
        <v>0</v>
      </c>
      <c r="J7" s="34">
        <f t="shared" si="0"/>
        <v>0</v>
      </c>
      <c r="K7" s="5" t="s">
        <v>136</v>
      </c>
      <c r="L7" s="34">
        <f t="shared" si="1"/>
        <v>200</v>
      </c>
      <c r="M7" s="34">
        <f t="shared" si="2"/>
        <v>1200</v>
      </c>
      <c r="O7" s="26" t="s">
        <v>133</v>
      </c>
      <c r="P7" s="5">
        <v>3</v>
      </c>
      <c r="Q7" s="8">
        <v>35</v>
      </c>
    </row>
    <row r="8" spans="1:17" hidden="1">
      <c r="A8" s="51" t="s">
        <v>8</v>
      </c>
      <c r="B8" s="52" t="s">
        <v>16</v>
      </c>
      <c r="C8" s="49" t="s">
        <v>48</v>
      </c>
      <c r="D8" s="53">
        <v>34693</v>
      </c>
      <c r="E8" s="49" t="s">
        <v>115</v>
      </c>
      <c r="F8" s="33">
        <v>560</v>
      </c>
      <c r="G8" s="33">
        <v>480</v>
      </c>
      <c r="H8" s="33">
        <v>360</v>
      </c>
      <c r="I8" s="5">
        <v>2</v>
      </c>
      <c r="J8" s="34">
        <f t="shared" si="0"/>
        <v>120</v>
      </c>
      <c r="K8" s="5" t="s">
        <v>136</v>
      </c>
      <c r="L8" s="34">
        <f t="shared" si="1"/>
        <v>200</v>
      </c>
      <c r="M8" s="34">
        <f t="shared" si="2"/>
        <v>1320</v>
      </c>
      <c r="O8" s="26" t="s">
        <v>134</v>
      </c>
      <c r="P8" s="5">
        <v>4</v>
      </c>
      <c r="Q8" s="8">
        <v>50</v>
      </c>
    </row>
    <row r="9" spans="1:17">
      <c r="A9" s="51" t="s">
        <v>8</v>
      </c>
      <c r="B9" s="52" t="s">
        <v>17</v>
      </c>
      <c r="C9" s="49" t="s">
        <v>76</v>
      </c>
      <c r="D9" s="53">
        <v>35108</v>
      </c>
      <c r="E9" s="49" t="s">
        <v>116</v>
      </c>
      <c r="F9" s="33">
        <v>560</v>
      </c>
      <c r="G9" s="33">
        <v>480</v>
      </c>
      <c r="H9" s="33">
        <v>360</v>
      </c>
      <c r="I9" s="5">
        <v>1</v>
      </c>
      <c r="J9" s="34">
        <f t="shared" si="0"/>
        <v>80</v>
      </c>
      <c r="K9" s="5" t="s">
        <v>137</v>
      </c>
      <c r="L9" s="34">
        <f t="shared" si="1"/>
        <v>0</v>
      </c>
      <c r="M9" s="34">
        <f t="shared" si="2"/>
        <v>1480</v>
      </c>
    </row>
    <row r="10" spans="1:17" hidden="1">
      <c r="A10" s="51" t="s">
        <v>8</v>
      </c>
      <c r="B10" s="52" t="s">
        <v>22</v>
      </c>
      <c r="C10" s="49" t="s">
        <v>77</v>
      </c>
      <c r="D10" s="53">
        <v>35755</v>
      </c>
      <c r="E10" s="49" t="s">
        <v>115</v>
      </c>
      <c r="F10" s="33">
        <v>560</v>
      </c>
      <c r="G10" s="33">
        <v>480</v>
      </c>
      <c r="H10" s="33">
        <v>360</v>
      </c>
      <c r="I10" s="5">
        <v>3</v>
      </c>
      <c r="J10" s="34">
        <f t="shared" si="0"/>
        <v>35</v>
      </c>
      <c r="K10" s="5" t="s">
        <v>136</v>
      </c>
      <c r="L10" s="34">
        <f t="shared" si="1"/>
        <v>200</v>
      </c>
      <c r="M10" s="34">
        <f t="shared" si="2"/>
        <v>1235</v>
      </c>
    </row>
    <row r="11" spans="1:17" hidden="1">
      <c r="A11" s="51" t="s">
        <v>8</v>
      </c>
      <c r="B11" s="52" t="s">
        <v>23</v>
      </c>
      <c r="C11" s="49" t="s">
        <v>76</v>
      </c>
      <c r="D11" s="53">
        <v>35890</v>
      </c>
      <c r="E11" s="49" t="s">
        <v>118</v>
      </c>
      <c r="F11" s="33">
        <v>560</v>
      </c>
      <c r="G11" s="33">
        <v>480</v>
      </c>
      <c r="H11" s="33">
        <v>360</v>
      </c>
      <c r="I11" s="5">
        <v>2</v>
      </c>
      <c r="J11" s="34">
        <f t="shared" si="0"/>
        <v>120</v>
      </c>
      <c r="K11" s="5" t="s">
        <v>136</v>
      </c>
      <c r="L11" s="34">
        <f t="shared" si="1"/>
        <v>200</v>
      </c>
      <c r="M11" s="34">
        <f t="shared" si="2"/>
        <v>1320</v>
      </c>
    </row>
    <row r="12" spans="1:17" hidden="1">
      <c r="A12" s="51" t="s">
        <v>8</v>
      </c>
      <c r="B12" s="52" t="s">
        <v>24</v>
      </c>
      <c r="C12" s="49" t="s">
        <v>66</v>
      </c>
      <c r="D12" s="53">
        <v>35769</v>
      </c>
      <c r="E12" s="49" t="s">
        <v>119</v>
      </c>
      <c r="F12" s="33">
        <v>560</v>
      </c>
      <c r="G12" s="33">
        <v>480</v>
      </c>
      <c r="H12" s="33">
        <v>360</v>
      </c>
      <c r="I12" s="5">
        <v>0</v>
      </c>
      <c r="J12" s="34">
        <f t="shared" si="0"/>
        <v>0</v>
      </c>
      <c r="K12" s="5" t="s">
        <v>136</v>
      </c>
      <c r="L12" s="34">
        <f t="shared" si="1"/>
        <v>200</v>
      </c>
      <c r="M12" s="34">
        <f t="shared" si="2"/>
        <v>1200</v>
      </c>
    </row>
    <row r="13" spans="1:17" hidden="1">
      <c r="A13" s="51" t="s">
        <v>8</v>
      </c>
      <c r="B13" s="52" t="s">
        <v>22</v>
      </c>
      <c r="C13" s="49" t="s">
        <v>31</v>
      </c>
      <c r="D13" s="53">
        <v>35210</v>
      </c>
      <c r="E13" s="49" t="s">
        <v>116</v>
      </c>
      <c r="F13" s="33">
        <v>560</v>
      </c>
      <c r="G13" s="33">
        <v>480</v>
      </c>
      <c r="H13" s="33">
        <v>360</v>
      </c>
      <c r="I13" s="5">
        <v>0</v>
      </c>
      <c r="J13" s="34">
        <f t="shared" si="0"/>
        <v>0</v>
      </c>
      <c r="K13" s="5" t="s">
        <v>136</v>
      </c>
      <c r="L13" s="34">
        <f t="shared" si="1"/>
        <v>200</v>
      </c>
      <c r="M13" s="34">
        <f t="shared" si="2"/>
        <v>1200</v>
      </c>
    </row>
    <row r="14" spans="1:17" hidden="1">
      <c r="A14" s="54" t="s">
        <v>8</v>
      </c>
      <c r="B14" s="52" t="s">
        <v>25</v>
      </c>
      <c r="C14" s="49" t="s">
        <v>78</v>
      </c>
      <c r="D14" s="53">
        <v>33420</v>
      </c>
      <c r="E14" s="49" t="s">
        <v>117</v>
      </c>
      <c r="F14" s="33">
        <v>560</v>
      </c>
      <c r="G14" s="33">
        <v>480</v>
      </c>
      <c r="H14" s="33">
        <v>360</v>
      </c>
      <c r="I14" s="5">
        <v>0</v>
      </c>
      <c r="J14" s="34">
        <f t="shared" si="0"/>
        <v>0</v>
      </c>
      <c r="K14" s="5" t="s">
        <v>136</v>
      </c>
      <c r="L14" s="34">
        <f t="shared" si="1"/>
        <v>200</v>
      </c>
      <c r="M14" s="34">
        <f t="shared" si="2"/>
        <v>1200</v>
      </c>
    </row>
    <row r="15" spans="1:17" hidden="1">
      <c r="A15" s="51" t="s">
        <v>8</v>
      </c>
      <c r="B15" s="52" t="s">
        <v>26</v>
      </c>
      <c r="C15" s="49" t="s">
        <v>79</v>
      </c>
      <c r="D15" s="53">
        <v>35382</v>
      </c>
      <c r="E15" s="49" t="s">
        <v>115</v>
      </c>
      <c r="F15" s="33">
        <v>560</v>
      </c>
      <c r="G15" s="33">
        <v>480</v>
      </c>
      <c r="H15" s="33">
        <v>360</v>
      </c>
      <c r="I15" s="5">
        <v>0</v>
      </c>
      <c r="J15" s="34">
        <f t="shared" si="0"/>
        <v>0</v>
      </c>
      <c r="K15" s="5" t="s">
        <v>136</v>
      </c>
      <c r="L15" s="34">
        <f t="shared" si="1"/>
        <v>200</v>
      </c>
      <c r="M15" s="34">
        <f t="shared" si="2"/>
        <v>1200</v>
      </c>
    </row>
    <row r="16" spans="1:17" hidden="1">
      <c r="A16" s="51" t="s">
        <v>8</v>
      </c>
      <c r="B16" s="52" t="s">
        <v>27</v>
      </c>
      <c r="C16" s="49" t="s">
        <v>80</v>
      </c>
      <c r="D16" s="53">
        <v>35465</v>
      </c>
      <c r="E16" s="49" t="s">
        <v>117</v>
      </c>
      <c r="F16" s="33">
        <v>560</v>
      </c>
      <c r="G16" s="33">
        <v>480</v>
      </c>
      <c r="H16" s="33">
        <v>360</v>
      </c>
      <c r="I16" s="5">
        <v>0</v>
      </c>
      <c r="J16" s="34">
        <f t="shared" si="0"/>
        <v>0</v>
      </c>
      <c r="K16" s="5" t="s">
        <v>136</v>
      </c>
      <c r="L16" s="34">
        <f t="shared" si="1"/>
        <v>200</v>
      </c>
      <c r="M16" s="34">
        <f t="shared" si="2"/>
        <v>1200</v>
      </c>
    </row>
    <row r="17" spans="1:13" hidden="1">
      <c r="A17" s="51" t="s">
        <v>8</v>
      </c>
      <c r="B17" s="52" t="s">
        <v>28</v>
      </c>
      <c r="C17" s="49" t="s">
        <v>76</v>
      </c>
      <c r="D17" s="53">
        <v>35620</v>
      </c>
      <c r="E17" s="49" t="s">
        <v>120</v>
      </c>
      <c r="F17" s="33">
        <v>560</v>
      </c>
      <c r="G17" s="33">
        <v>480</v>
      </c>
      <c r="H17" s="33">
        <v>360</v>
      </c>
      <c r="I17" s="5">
        <v>3</v>
      </c>
      <c r="J17" s="34">
        <f t="shared" si="0"/>
        <v>35</v>
      </c>
      <c r="K17" s="5" t="s">
        <v>136</v>
      </c>
      <c r="L17" s="34">
        <f t="shared" si="1"/>
        <v>200</v>
      </c>
      <c r="M17" s="34">
        <f t="shared" si="2"/>
        <v>1235</v>
      </c>
    </row>
    <row r="18" spans="1:13" hidden="1">
      <c r="A18" s="51" t="s">
        <v>8</v>
      </c>
      <c r="B18" s="52" t="s">
        <v>29</v>
      </c>
      <c r="C18" s="49" t="s">
        <v>81</v>
      </c>
      <c r="D18" s="53">
        <v>35774</v>
      </c>
      <c r="E18" s="49" t="s">
        <v>117</v>
      </c>
      <c r="F18" s="33">
        <v>560</v>
      </c>
      <c r="G18" s="33">
        <v>480</v>
      </c>
      <c r="H18" s="33">
        <v>360</v>
      </c>
      <c r="I18" s="5">
        <v>1</v>
      </c>
      <c r="J18" s="34">
        <f t="shared" si="0"/>
        <v>80</v>
      </c>
      <c r="K18" s="5" t="s">
        <v>136</v>
      </c>
      <c r="L18" s="34">
        <f t="shared" si="1"/>
        <v>200</v>
      </c>
      <c r="M18" s="34">
        <f t="shared" si="2"/>
        <v>1280</v>
      </c>
    </row>
    <row r="19" spans="1:13" hidden="1">
      <c r="A19" s="51" t="s">
        <v>8</v>
      </c>
      <c r="B19" s="55" t="s">
        <v>121</v>
      </c>
      <c r="C19" s="49" t="s">
        <v>82</v>
      </c>
      <c r="D19" s="53">
        <v>35595</v>
      </c>
      <c r="E19" s="49" t="s">
        <v>120</v>
      </c>
      <c r="F19" s="33">
        <v>560</v>
      </c>
      <c r="G19" s="33">
        <v>480</v>
      </c>
      <c r="H19" s="33">
        <v>360</v>
      </c>
      <c r="I19" s="5">
        <v>3</v>
      </c>
      <c r="J19" s="34">
        <f t="shared" si="0"/>
        <v>35</v>
      </c>
      <c r="K19" s="5" t="s">
        <v>136</v>
      </c>
      <c r="L19" s="34">
        <f t="shared" si="1"/>
        <v>200</v>
      </c>
      <c r="M19" s="34">
        <f t="shared" si="2"/>
        <v>1235</v>
      </c>
    </row>
    <row r="20" spans="1:13" hidden="1">
      <c r="A20" s="51" t="s">
        <v>8</v>
      </c>
      <c r="B20" s="52" t="s">
        <v>10</v>
      </c>
      <c r="C20" s="49" t="s">
        <v>83</v>
      </c>
      <c r="D20" s="53">
        <v>35807</v>
      </c>
      <c r="E20" s="49" t="s">
        <v>115</v>
      </c>
      <c r="F20" s="33">
        <v>560</v>
      </c>
      <c r="G20" s="33">
        <v>480</v>
      </c>
      <c r="H20" s="33">
        <v>360</v>
      </c>
      <c r="I20" s="5">
        <v>0</v>
      </c>
      <c r="J20" s="34">
        <f t="shared" si="0"/>
        <v>0</v>
      </c>
      <c r="K20" s="5" t="s">
        <v>136</v>
      </c>
      <c r="L20" s="34">
        <f t="shared" si="1"/>
        <v>200</v>
      </c>
      <c r="M20" s="34">
        <f t="shared" si="2"/>
        <v>1200</v>
      </c>
    </row>
    <row r="21" spans="1:13" hidden="1">
      <c r="A21" s="51" t="s">
        <v>8</v>
      </c>
      <c r="B21" s="52" t="s">
        <v>30</v>
      </c>
      <c r="C21" s="49" t="s">
        <v>12</v>
      </c>
      <c r="D21" s="53">
        <v>35377</v>
      </c>
      <c r="E21" s="49" t="s">
        <v>119</v>
      </c>
      <c r="F21" s="33">
        <v>560</v>
      </c>
      <c r="G21" s="33">
        <v>480</v>
      </c>
      <c r="H21" s="33">
        <v>360</v>
      </c>
      <c r="I21" s="5">
        <v>0</v>
      </c>
      <c r="J21" s="34">
        <f t="shared" si="0"/>
        <v>0</v>
      </c>
      <c r="K21" s="5" t="s">
        <v>137</v>
      </c>
      <c r="L21" s="34">
        <f t="shared" si="1"/>
        <v>0</v>
      </c>
      <c r="M21" s="34">
        <f t="shared" si="2"/>
        <v>1400</v>
      </c>
    </row>
    <row r="22" spans="1:13" hidden="1">
      <c r="A22" s="51" t="s">
        <v>8</v>
      </c>
      <c r="B22" s="52" t="s">
        <v>46</v>
      </c>
      <c r="C22" s="49" t="s">
        <v>84</v>
      </c>
      <c r="D22" s="53">
        <v>35848</v>
      </c>
      <c r="E22" s="49" t="s">
        <v>117</v>
      </c>
      <c r="F22" s="33">
        <v>560</v>
      </c>
      <c r="G22" s="33">
        <v>480</v>
      </c>
      <c r="H22" s="33">
        <v>360</v>
      </c>
      <c r="I22" s="5">
        <v>4</v>
      </c>
      <c r="J22" s="34">
        <f t="shared" si="0"/>
        <v>50</v>
      </c>
      <c r="K22" s="5" t="s">
        <v>136</v>
      </c>
      <c r="L22" s="34">
        <f t="shared" si="1"/>
        <v>200</v>
      </c>
      <c r="M22" s="34">
        <f t="shared" si="2"/>
        <v>1250</v>
      </c>
    </row>
    <row r="23" spans="1:13" hidden="1">
      <c r="A23" s="51" t="s">
        <v>8</v>
      </c>
      <c r="B23" s="52" t="s">
        <v>47</v>
      </c>
      <c r="C23" s="49" t="s">
        <v>85</v>
      </c>
      <c r="D23" s="53">
        <v>35632</v>
      </c>
      <c r="E23" s="49" t="s">
        <v>119</v>
      </c>
      <c r="F23" s="33">
        <v>560</v>
      </c>
      <c r="G23" s="33">
        <v>480</v>
      </c>
      <c r="H23" s="33">
        <v>360</v>
      </c>
      <c r="I23" s="5">
        <v>4</v>
      </c>
      <c r="J23" s="34">
        <f t="shared" si="0"/>
        <v>50</v>
      </c>
      <c r="K23" s="5" t="s">
        <v>136</v>
      </c>
      <c r="L23" s="34">
        <f t="shared" si="1"/>
        <v>200</v>
      </c>
      <c r="M23" s="34">
        <f t="shared" si="2"/>
        <v>1250</v>
      </c>
    </row>
    <row r="24" spans="1:13" hidden="1">
      <c r="A24" s="51" t="s">
        <v>8</v>
      </c>
      <c r="B24" s="52" t="s">
        <v>49</v>
      </c>
      <c r="C24" s="49" t="s">
        <v>86</v>
      </c>
      <c r="D24" s="53">
        <v>35434</v>
      </c>
      <c r="E24" s="49" t="s">
        <v>118</v>
      </c>
      <c r="F24" s="33">
        <v>560</v>
      </c>
      <c r="G24" s="33">
        <v>480</v>
      </c>
      <c r="H24" s="33">
        <v>360</v>
      </c>
      <c r="I24" s="5">
        <v>4</v>
      </c>
      <c r="J24" s="34">
        <f t="shared" si="0"/>
        <v>50</v>
      </c>
      <c r="K24" s="5" t="s">
        <v>136</v>
      </c>
      <c r="L24" s="34">
        <f t="shared" si="1"/>
        <v>200</v>
      </c>
      <c r="M24" s="34">
        <f t="shared" si="2"/>
        <v>1250</v>
      </c>
    </row>
    <row r="25" spans="1:13" hidden="1">
      <c r="A25" s="51" t="s">
        <v>8</v>
      </c>
      <c r="B25" s="52" t="s">
        <v>50</v>
      </c>
      <c r="C25" s="49" t="s">
        <v>87</v>
      </c>
      <c r="D25" s="53">
        <v>35556</v>
      </c>
      <c r="E25" s="49" t="s">
        <v>119</v>
      </c>
      <c r="F25" s="33">
        <v>560</v>
      </c>
      <c r="G25" s="33">
        <v>480</v>
      </c>
      <c r="H25" s="33">
        <v>360</v>
      </c>
      <c r="I25" s="5">
        <v>1</v>
      </c>
      <c r="J25" s="34">
        <f t="shared" si="0"/>
        <v>80</v>
      </c>
      <c r="K25" s="5" t="s">
        <v>136</v>
      </c>
      <c r="L25" s="34">
        <f t="shared" si="1"/>
        <v>200</v>
      </c>
      <c r="M25" s="34">
        <f t="shared" si="2"/>
        <v>1280</v>
      </c>
    </row>
    <row r="26" spans="1:13" hidden="1">
      <c r="A26" s="54" t="s">
        <v>8</v>
      </c>
      <c r="B26" s="52" t="s">
        <v>54</v>
      </c>
      <c r="C26" s="49" t="s">
        <v>88</v>
      </c>
      <c r="D26" s="53">
        <v>35366</v>
      </c>
      <c r="E26" s="49" t="s">
        <v>120</v>
      </c>
      <c r="F26" s="33">
        <v>560</v>
      </c>
      <c r="G26" s="33">
        <v>480</v>
      </c>
      <c r="H26" s="33">
        <v>360</v>
      </c>
      <c r="I26" s="5">
        <v>4</v>
      </c>
      <c r="J26" s="34">
        <f t="shared" si="0"/>
        <v>50</v>
      </c>
      <c r="K26" s="5" t="s">
        <v>136</v>
      </c>
      <c r="L26" s="34">
        <f t="shared" si="1"/>
        <v>200</v>
      </c>
      <c r="M26" s="34">
        <f t="shared" si="2"/>
        <v>1250</v>
      </c>
    </row>
    <row r="27" spans="1:13" hidden="1">
      <c r="A27" s="51" t="s">
        <v>8</v>
      </c>
      <c r="B27" s="52" t="s">
        <v>56</v>
      </c>
      <c r="C27" s="49" t="s">
        <v>89</v>
      </c>
      <c r="D27" s="53">
        <v>35812</v>
      </c>
      <c r="E27" s="49" t="s">
        <v>119</v>
      </c>
      <c r="F27" s="33">
        <v>560</v>
      </c>
      <c r="G27" s="33">
        <v>480</v>
      </c>
      <c r="H27" s="33">
        <v>360</v>
      </c>
      <c r="I27" s="5">
        <v>0</v>
      </c>
      <c r="J27" s="34">
        <f t="shared" si="0"/>
        <v>0</v>
      </c>
      <c r="K27" s="5" t="s">
        <v>136</v>
      </c>
      <c r="L27" s="34">
        <f t="shared" si="1"/>
        <v>200</v>
      </c>
      <c r="M27" s="34">
        <f t="shared" si="2"/>
        <v>1200</v>
      </c>
    </row>
    <row r="28" spans="1:13" hidden="1">
      <c r="A28" s="51" t="s">
        <v>8</v>
      </c>
      <c r="B28" s="52" t="s">
        <v>57</v>
      </c>
      <c r="C28" s="49" t="s">
        <v>90</v>
      </c>
      <c r="D28" s="53">
        <v>35482</v>
      </c>
      <c r="E28" s="49" t="s">
        <v>120</v>
      </c>
      <c r="F28" s="33">
        <v>560</v>
      </c>
      <c r="G28" s="33">
        <v>480</v>
      </c>
      <c r="H28" s="33">
        <v>360</v>
      </c>
      <c r="I28" s="5">
        <v>0</v>
      </c>
      <c r="J28" s="34">
        <f t="shared" si="0"/>
        <v>0</v>
      </c>
      <c r="K28" s="5" t="s">
        <v>136</v>
      </c>
      <c r="L28" s="34">
        <f t="shared" si="1"/>
        <v>200</v>
      </c>
      <c r="M28" s="34">
        <f t="shared" si="2"/>
        <v>1200</v>
      </c>
    </row>
    <row r="29" spans="1:13" hidden="1">
      <c r="A29" s="54" t="s">
        <v>8</v>
      </c>
      <c r="B29" s="52" t="s">
        <v>58</v>
      </c>
      <c r="C29" s="49" t="s">
        <v>91</v>
      </c>
      <c r="D29" s="53">
        <v>35618</v>
      </c>
      <c r="E29" s="49" t="s">
        <v>118</v>
      </c>
      <c r="F29" s="33">
        <v>560</v>
      </c>
      <c r="G29" s="33">
        <v>480</v>
      </c>
      <c r="H29" s="33">
        <v>360</v>
      </c>
      <c r="I29" s="5">
        <v>0</v>
      </c>
      <c r="J29" s="34">
        <f t="shared" si="0"/>
        <v>0</v>
      </c>
      <c r="K29" s="5" t="s">
        <v>136</v>
      </c>
      <c r="L29" s="34">
        <f t="shared" si="1"/>
        <v>200</v>
      </c>
      <c r="M29" s="34">
        <f t="shared" si="2"/>
        <v>1200</v>
      </c>
    </row>
    <row r="30" spans="1:13" hidden="1">
      <c r="A30" s="51" t="s">
        <v>8</v>
      </c>
      <c r="B30" s="52" t="s">
        <v>64</v>
      </c>
      <c r="C30" s="49" t="s">
        <v>86</v>
      </c>
      <c r="D30" s="53">
        <v>35792</v>
      </c>
      <c r="E30" s="49" t="s">
        <v>115</v>
      </c>
      <c r="F30" s="33">
        <v>560</v>
      </c>
      <c r="G30" s="33">
        <v>480</v>
      </c>
      <c r="H30" s="33">
        <v>360</v>
      </c>
      <c r="I30" s="5">
        <v>0</v>
      </c>
      <c r="J30" s="34">
        <f t="shared" si="0"/>
        <v>0</v>
      </c>
      <c r="K30" s="5" t="s">
        <v>136</v>
      </c>
      <c r="L30" s="34">
        <f t="shared" si="1"/>
        <v>200</v>
      </c>
      <c r="M30" s="34">
        <f t="shared" si="2"/>
        <v>1200</v>
      </c>
    </row>
    <row r="31" spans="1:13">
      <c r="A31" s="51" t="s">
        <v>8</v>
      </c>
      <c r="B31" s="52" t="s">
        <v>65</v>
      </c>
      <c r="C31" s="49" t="s">
        <v>92</v>
      </c>
      <c r="D31" s="53">
        <v>35700</v>
      </c>
      <c r="E31" s="49" t="s">
        <v>116</v>
      </c>
      <c r="F31" s="33">
        <v>560</v>
      </c>
      <c r="G31" s="33">
        <v>480</v>
      </c>
      <c r="H31" s="33">
        <v>360</v>
      </c>
      <c r="I31" s="5">
        <v>0</v>
      </c>
      <c r="J31" s="34">
        <f t="shared" si="0"/>
        <v>0</v>
      </c>
      <c r="K31" s="5" t="s">
        <v>137</v>
      </c>
      <c r="L31" s="34">
        <f t="shared" si="1"/>
        <v>0</v>
      </c>
      <c r="M31" s="34">
        <f t="shared" si="2"/>
        <v>1400</v>
      </c>
    </row>
    <row r="32" spans="1:13" hidden="1">
      <c r="A32" s="51" t="s">
        <v>8</v>
      </c>
      <c r="B32" s="52" t="s">
        <v>67</v>
      </c>
      <c r="C32" s="49" t="s">
        <v>93</v>
      </c>
      <c r="D32" s="53">
        <v>35450</v>
      </c>
      <c r="E32" s="49" t="s">
        <v>120</v>
      </c>
      <c r="F32" s="33">
        <v>560</v>
      </c>
      <c r="G32" s="33">
        <v>480</v>
      </c>
      <c r="H32" s="33">
        <v>360</v>
      </c>
      <c r="I32" s="5">
        <v>2</v>
      </c>
      <c r="J32" s="34">
        <f t="shared" si="0"/>
        <v>120</v>
      </c>
      <c r="K32" s="5" t="s">
        <v>137</v>
      </c>
      <c r="L32" s="34">
        <f t="shared" si="1"/>
        <v>0</v>
      </c>
      <c r="M32" s="34">
        <f t="shared" si="2"/>
        <v>1520</v>
      </c>
    </row>
    <row r="33" spans="1:13" hidden="1">
      <c r="A33" s="51" t="s">
        <v>4</v>
      </c>
      <c r="B33" s="52" t="s">
        <v>5</v>
      </c>
      <c r="C33" s="49" t="s">
        <v>94</v>
      </c>
      <c r="D33" s="53">
        <v>35543</v>
      </c>
      <c r="E33" s="49" t="s">
        <v>119</v>
      </c>
      <c r="F33" s="33">
        <v>560</v>
      </c>
      <c r="G33" s="33">
        <v>480</v>
      </c>
      <c r="H33" s="33">
        <v>360</v>
      </c>
      <c r="I33" s="5">
        <v>1</v>
      </c>
      <c r="J33" s="34">
        <f t="shared" si="0"/>
        <v>80</v>
      </c>
      <c r="K33" s="5" t="s">
        <v>137</v>
      </c>
      <c r="L33" s="34">
        <f t="shared" si="1"/>
        <v>0</v>
      </c>
      <c r="M33" s="34">
        <f t="shared" si="2"/>
        <v>1480</v>
      </c>
    </row>
    <row r="34" spans="1:13">
      <c r="A34" s="51" t="s">
        <v>4</v>
      </c>
      <c r="B34" s="52" t="s">
        <v>6</v>
      </c>
      <c r="C34" s="49" t="s">
        <v>41</v>
      </c>
      <c r="D34" s="53">
        <v>35116</v>
      </c>
      <c r="E34" s="49" t="s">
        <v>116</v>
      </c>
      <c r="F34" s="33">
        <v>560</v>
      </c>
      <c r="G34" s="33">
        <v>480</v>
      </c>
      <c r="H34" s="33">
        <v>360</v>
      </c>
      <c r="I34" s="5">
        <v>3</v>
      </c>
      <c r="J34" s="34">
        <f t="shared" si="0"/>
        <v>35</v>
      </c>
      <c r="K34" s="5" t="s">
        <v>137</v>
      </c>
      <c r="L34" s="34">
        <f t="shared" si="1"/>
        <v>0</v>
      </c>
      <c r="M34" s="34">
        <f t="shared" si="2"/>
        <v>1435</v>
      </c>
    </row>
    <row r="35" spans="1:13">
      <c r="A35" s="51" t="s">
        <v>4</v>
      </c>
      <c r="B35" s="52" t="s">
        <v>7</v>
      </c>
      <c r="C35" s="49" t="s">
        <v>95</v>
      </c>
      <c r="D35" s="53">
        <v>35619</v>
      </c>
      <c r="E35" s="49" t="s">
        <v>115</v>
      </c>
      <c r="F35" s="33">
        <v>560</v>
      </c>
      <c r="G35" s="33">
        <v>480</v>
      </c>
      <c r="H35" s="33">
        <v>360</v>
      </c>
      <c r="I35" s="5">
        <v>0</v>
      </c>
      <c r="J35" s="34">
        <f t="shared" si="0"/>
        <v>0</v>
      </c>
      <c r="K35" s="5" t="s">
        <v>137</v>
      </c>
      <c r="L35" s="34">
        <f t="shared" si="1"/>
        <v>0</v>
      </c>
      <c r="M35" s="34">
        <f t="shared" si="2"/>
        <v>1400</v>
      </c>
    </row>
    <row r="36" spans="1:13" hidden="1">
      <c r="A36" s="51" t="s">
        <v>4</v>
      </c>
      <c r="B36" s="52" t="s">
        <v>10</v>
      </c>
      <c r="C36" s="49" t="s">
        <v>96</v>
      </c>
      <c r="D36" s="53">
        <v>34444</v>
      </c>
      <c r="E36" s="49" t="s">
        <v>120</v>
      </c>
      <c r="F36" s="33">
        <v>560</v>
      </c>
      <c r="G36" s="33">
        <v>480</v>
      </c>
      <c r="H36" s="33">
        <v>360</v>
      </c>
      <c r="I36" s="5">
        <v>0</v>
      </c>
      <c r="J36" s="34">
        <f t="shared" si="0"/>
        <v>0</v>
      </c>
      <c r="K36" s="5" t="s">
        <v>136</v>
      </c>
      <c r="L36" s="34">
        <f t="shared" si="1"/>
        <v>200</v>
      </c>
      <c r="M36" s="34">
        <f t="shared" si="2"/>
        <v>1200</v>
      </c>
    </row>
    <row r="37" spans="1:13" hidden="1">
      <c r="A37" s="54" t="s">
        <v>4</v>
      </c>
      <c r="B37" s="52" t="s">
        <v>14</v>
      </c>
      <c r="C37" s="49" t="s">
        <v>97</v>
      </c>
      <c r="D37" s="53">
        <v>35637</v>
      </c>
      <c r="E37" s="49" t="s">
        <v>119</v>
      </c>
      <c r="F37" s="33">
        <v>560</v>
      </c>
      <c r="G37" s="33">
        <v>480</v>
      </c>
      <c r="H37" s="33">
        <v>360</v>
      </c>
      <c r="I37" s="5">
        <v>0</v>
      </c>
      <c r="J37" s="34">
        <f t="shared" si="0"/>
        <v>0</v>
      </c>
      <c r="K37" s="5" t="s">
        <v>136</v>
      </c>
      <c r="L37" s="34">
        <f t="shared" si="1"/>
        <v>200</v>
      </c>
      <c r="M37" s="34">
        <f t="shared" si="2"/>
        <v>1200</v>
      </c>
    </row>
    <row r="38" spans="1:13" hidden="1">
      <c r="A38" s="51" t="s">
        <v>4</v>
      </c>
      <c r="B38" s="52" t="s">
        <v>18</v>
      </c>
      <c r="C38" s="49" t="s">
        <v>61</v>
      </c>
      <c r="D38" s="53">
        <v>34956</v>
      </c>
      <c r="E38" s="49" t="s">
        <v>117</v>
      </c>
      <c r="F38" s="33">
        <v>560</v>
      </c>
      <c r="G38" s="33">
        <v>480</v>
      </c>
      <c r="H38" s="33">
        <v>360</v>
      </c>
      <c r="I38" s="5">
        <v>0</v>
      </c>
      <c r="J38" s="34">
        <f t="shared" si="0"/>
        <v>0</v>
      </c>
      <c r="K38" s="5" t="s">
        <v>136</v>
      </c>
      <c r="L38" s="34">
        <f t="shared" si="1"/>
        <v>200</v>
      </c>
      <c r="M38" s="34">
        <f t="shared" si="2"/>
        <v>1200</v>
      </c>
    </row>
    <row r="39" spans="1:13" hidden="1">
      <c r="A39" s="51" t="s">
        <v>4</v>
      </c>
      <c r="B39" s="52" t="s">
        <v>19</v>
      </c>
      <c r="C39" s="49" t="s">
        <v>98</v>
      </c>
      <c r="D39" s="53">
        <v>35238</v>
      </c>
      <c r="E39" s="49" t="s">
        <v>115</v>
      </c>
      <c r="F39" s="33">
        <v>560</v>
      </c>
      <c r="G39" s="33">
        <v>480</v>
      </c>
      <c r="H39" s="33">
        <v>360</v>
      </c>
      <c r="I39" s="5">
        <v>0</v>
      </c>
      <c r="J39" s="34">
        <f t="shared" si="0"/>
        <v>0</v>
      </c>
      <c r="K39" s="5" t="s">
        <v>136</v>
      </c>
      <c r="L39" s="34">
        <f t="shared" si="1"/>
        <v>200</v>
      </c>
      <c r="M39" s="34">
        <f t="shared" si="2"/>
        <v>1200</v>
      </c>
    </row>
    <row r="40" spans="1:13" hidden="1">
      <c r="A40" s="51" t="s">
        <v>4</v>
      </c>
      <c r="B40" s="52" t="s">
        <v>20</v>
      </c>
      <c r="C40" s="49" t="s">
        <v>99</v>
      </c>
      <c r="D40" s="53">
        <v>34861</v>
      </c>
      <c r="E40" s="49" t="s">
        <v>115</v>
      </c>
      <c r="F40" s="33">
        <v>560</v>
      </c>
      <c r="G40" s="33">
        <v>480</v>
      </c>
      <c r="H40" s="33">
        <v>360</v>
      </c>
      <c r="I40" s="5">
        <v>3</v>
      </c>
      <c r="J40" s="34">
        <f t="shared" si="0"/>
        <v>35</v>
      </c>
      <c r="K40" s="5" t="s">
        <v>136</v>
      </c>
      <c r="L40" s="34">
        <f t="shared" si="1"/>
        <v>200</v>
      </c>
      <c r="M40" s="34">
        <f t="shared" si="2"/>
        <v>1235</v>
      </c>
    </row>
    <row r="41" spans="1:13" hidden="1">
      <c r="A41" s="51" t="s">
        <v>4</v>
      </c>
      <c r="B41" s="52" t="s">
        <v>21</v>
      </c>
      <c r="C41" s="49" t="s">
        <v>100</v>
      </c>
      <c r="D41" s="53">
        <v>35697</v>
      </c>
      <c r="E41" s="49" t="s">
        <v>120</v>
      </c>
      <c r="F41" s="33">
        <v>560</v>
      </c>
      <c r="G41" s="33">
        <v>480</v>
      </c>
      <c r="H41" s="33">
        <v>360</v>
      </c>
      <c r="I41" s="5">
        <v>4</v>
      </c>
      <c r="J41" s="34">
        <f t="shared" si="0"/>
        <v>50</v>
      </c>
      <c r="K41" s="5" t="s">
        <v>136</v>
      </c>
      <c r="L41" s="34">
        <f t="shared" si="1"/>
        <v>200</v>
      </c>
      <c r="M41" s="34">
        <f t="shared" si="2"/>
        <v>1250</v>
      </c>
    </row>
    <row r="42" spans="1:13" hidden="1">
      <c r="A42" s="51" t="s">
        <v>4</v>
      </c>
      <c r="B42" s="52" t="s">
        <v>32</v>
      </c>
      <c r="C42" s="49" t="s">
        <v>100</v>
      </c>
      <c r="D42" s="53">
        <v>35698</v>
      </c>
      <c r="E42" s="49" t="s">
        <v>116</v>
      </c>
      <c r="F42" s="33">
        <v>560</v>
      </c>
      <c r="G42" s="33">
        <v>480</v>
      </c>
      <c r="H42" s="33">
        <v>360</v>
      </c>
      <c r="I42" s="5">
        <v>1</v>
      </c>
      <c r="J42" s="34">
        <f t="shared" si="0"/>
        <v>80</v>
      </c>
      <c r="K42" s="5" t="s">
        <v>136</v>
      </c>
      <c r="L42" s="34">
        <f t="shared" si="1"/>
        <v>200</v>
      </c>
      <c r="M42" s="34">
        <f t="shared" si="2"/>
        <v>1280</v>
      </c>
    </row>
    <row r="43" spans="1:13" hidden="1">
      <c r="A43" s="51" t="s">
        <v>4</v>
      </c>
      <c r="B43" s="52" t="s">
        <v>34</v>
      </c>
      <c r="C43" s="49" t="s">
        <v>101</v>
      </c>
      <c r="D43" s="53">
        <v>35670</v>
      </c>
      <c r="E43" s="49" t="s">
        <v>119</v>
      </c>
      <c r="F43" s="33">
        <v>560</v>
      </c>
      <c r="G43" s="33">
        <v>480</v>
      </c>
      <c r="H43" s="33">
        <v>360</v>
      </c>
      <c r="I43" s="5">
        <v>0</v>
      </c>
      <c r="J43" s="34">
        <f t="shared" si="0"/>
        <v>0</v>
      </c>
      <c r="K43" s="5" t="s">
        <v>136</v>
      </c>
      <c r="L43" s="34">
        <f t="shared" si="1"/>
        <v>200</v>
      </c>
      <c r="M43" s="34">
        <f t="shared" si="2"/>
        <v>1200</v>
      </c>
    </row>
    <row r="44" spans="1:13" hidden="1">
      <c r="A44" s="54" t="s">
        <v>4</v>
      </c>
      <c r="B44" s="52" t="s">
        <v>35</v>
      </c>
      <c r="C44" s="49" t="s">
        <v>101</v>
      </c>
      <c r="D44" s="53">
        <v>35642</v>
      </c>
      <c r="E44" s="49" t="s">
        <v>119</v>
      </c>
      <c r="F44" s="33">
        <v>560</v>
      </c>
      <c r="G44" s="33">
        <v>480</v>
      </c>
      <c r="H44" s="33">
        <v>360</v>
      </c>
      <c r="I44" s="5">
        <v>0</v>
      </c>
      <c r="J44" s="34">
        <f t="shared" si="0"/>
        <v>0</v>
      </c>
      <c r="K44" s="5" t="s">
        <v>136</v>
      </c>
      <c r="L44" s="34">
        <f t="shared" si="1"/>
        <v>200</v>
      </c>
      <c r="M44" s="34">
        <f t="shared" si="2"/>
        <v>1200</v>
      </c>
    </row>
    <row r="45" spans="1:13" hidden="1">
      <c r="A45" s="51" t="s">
        <v>4</v>
      </c>
      <c r="B45" s="52" t="s">
        <v>36</v>
      </c>
      <c r="C45" s="49" t="s">
        <v>100</v>
      </c>
      <c r="D45" s="53">
        <v>35578</v>
      </c>
      <c r="E45" s="49" t="s">
        <v>119</v>
      </c>
      <c r="F45" s="33">
        <v>560</v>
      </c>
      <c r="G45" s="33">
        <v>480</v>
      </c>
      <c r="H45" s="33">
        <v>360</v>
      </c>
      <c r="I45" s="5">
        <v>0</v>
      </c>
      <c r="J45" s="34">
        <f t="shared" si="0"/>
        <v>0</v>
      </c>
      <c r="K45" s="5" t="s">
        <v>136</v>
      </c>
      <c r="L45" s="34">
        <f t="shared" si="1"/>
        <v>200</v>
      </c>
      <c r="M45" s="34">
        <f t="shared" si="2"/>
        <v>1200</v>
      </c>
    </row>
    <row r="46" spans="1:13">
      <c r="A46" s="51" t="s">
        <v>4</v>
      </c>
      <c r="B46" s="55" t="s">
        <v>160</v>
      </c>
      <c r="C46" s="49" t="s">
        <v>161</v>
      </c>
      <c r="D46" s="53">
        <v>35863</v>
      </c>
      <c r="E46" s="49" t="s">
        <v>116</v>
      </c>
      <c r="F46" s="33">
        <v>560</v>
      </c>
      <c r="G46" s="33">
        <v>480</v>
      </c>
      <c r="H46" s="33">
        <v>360</v>
      </c>
      <c r="I46" s="5">
        <v>0</v>
      </c>
      <c r="J46" s="34">
        <f t="shared" si="0"/>
        <v>0</v>
      </c>
      <c r="K46" s="5" t="s">
        <v>137</v>
      </c>
      <c r="L46" s="34">
        <f t="shared" si="1"/>
        <v>0</v>
      </c>
      <c r="M46" s="34">
        <f t="shared" si="2"/>
        <v>1400</v>
      </c>
    </row>
    <row r="47" spans="1:13" hidden="1">
      <c r="A47" s="51" t="s">
        <v>4</v>
      </c>
      <c r="B47" s="52" t="s">
        <v>37</v>
      </c>
      <c r="C47" s="49" t="s">
        <v>102</v>
      </c>
      <c r="D47" s="53">
        <v>35434</v>
      </c>
      <c r="E47" s="49" t="s">
        <v>119</v>
      </c>
      <c r="F47" s="33">
        <v>560</v>
      </c>
      <c r="G47" s="33">
        <v>480</v>
      </c>
      <c r="H47" s="33">
        <v>360</v>
      </c>
      <c r="I47" s="5">
        <v>4</v>
      </c>
      <c r="J47" s="34">
        <f t="shared" si="0"/>
        <v>50</v>
      </c>
      <c r="K47" s="5" t="s">
        <v>136</v>
      </c>
      <c r="L47" s="34">
        <f t="shared" si="1"/>
        <v>200</v>
      </c>
      <c r="M47" s="34">
        <f t="shared" si="2"/>
        <v>1250</v>
      </c>
    </row>
    <row r="48" spans="1:13" hidden="1">
      <c r="A48" s="51" t="s">
        <v>4</v>
      </c>
      <c r="B48" s="52" t="s">
        <v>39</v>
      </c>
      <c r="C48" s="49" t="s">
        <v>38</v>
      </c>
      <c r="D48" s="53">
        <v>35259</v>
      </c>
      <c r="E48" s="49" t="s">
        <v>116</v>
      </c>
      <c r="F48" s="33">
        <v>560</v>
      </c>
      <c r="G48" s="33">
        <v>480</v>
      </c>
      <c r="H48" s="33">
        <v>360</v>
      </c>
      <c r="I48" s="5">
        <v>3</v>
      </c>
      <c r="J48" s="34">
        <f t="shared" si="0"/>
        <v>35</v>
      </c>
      <c r="K48" s="5" t="s">
        <v>136</v>
      </c>
      <c r="L48" s="34">
        <f t="shared" si="1"/>
        <v>200</v>
      </c>
      <c r="M48" s="34">
        <f t="shared" si="2"/>
        <v>1235</v>
      </c>
    </row>
    <row r="49" spans="1:13" hidden="1">
      <c r="A49" s="51" t="s">
        <v>4</v>
      </c>
      <c r="B49" s="52" t="s">
        <v>40</v>
      </c>
      <c r="C49" s="49" t="s">
        <v>103</v>
      </c>
      <c r="D49" s="53">
        <v>35586</v>
      </c>
      <c r="E49" s="49" t="s">
        <v>120</v>
      </c>
      <c r="F49" s="33">
        <v>560</v>
      </c>
      <c r="G49" s="33">
        <v>480</v>
      </c>
      <c r="H49" s="33">
        <v>360</v>
      </c>
      <c r="I49" s="5">
        <v>0</v>
      </c>
      <c r="J49" s="34">
        <f t="shared" si="0"/>
        <v>0</v>
      </c>
      <c r="K49" s="5" t="s">
        <v>136</v>
      </c>
      <c r="L49" s="34">
        <f t="shared" si="1"/>
        <v>200</v>
      </c>
      <c r="M49" s="34">
        <f t="shared" si="2"/>
        <v>1200</v>
      </c>
    </row>
    <row r="50" spans="1:13" hidden="1">
      <c r="A50" s="51" t="s">
        <v>4</v>
      </c>
      <c r="B50" s="52" t="s">
        <v>42</v>
      </c>
      <c r="C50" s="49" t="s">
        <v>104</v>
      </c>
      <c r="D50" s="53">
        <v>35556</v>
      </c>
      <c r="E50" s="49" t="s">
        <v>117</v>
      </c>
      <c r="F50" s="33">
        <v>560</v>
      </c>
      <c r="G50" s="33">
        <v>480</v>
      </c>
      <c r="H50" s="33">
        <v>360</v>
      </c>
      <c r="I50" s="5">
        <v>4</v>
      </c>
      <c r="J50" s="34">
        <f t="shared" si="0"/>
        <v>50</v>
      </c>
      <c r="K50" s="5" t="s">
        <v>136</v>
      </c>
      <c r="L50" s="34">
        <f t="shared" si="1"/>
        <v>200</v>
      </c>
      <c r="M50" s="34">
        <f t="shared" si="2"/>
        <v>1250</v>
      </c>
    </row>
    <row r="51" spans="1:13" hidden="1">
      <c r="A51" s="51" t="s">
        <v>4</v>
      </c>
      <c r="B51" s="52" t="s">
        <v>44</v>
      </c>
      <c r="C51" s="49" t="s">
        <v>105</v>
      </c>
      <c r="D51" s="53">
        <v>35744</v>
      </c>
      <c r="E51" s="49" t="s">
        <v>119</v>
      </c>
      <c r="F51" s="33">
        <v>560</v>
      </c>
      <c r="G51" s="33">
        <v>480</v>
      </c>
      <c r="H51" s="33">
        <v>360</v>
      </c>
      <c r="I51" s="5">
        <v>3</v>
      </c>
      <c r="J51" s="34">
        <f t="shared" si="0"/>
        <v>35</v>
      </c>
      <c r="K51" s="5" t="s">
        <v>136</v>
      </c>
      <c r="L51" s="34">
        <f t="shared" si="1"/>
        <v>200</v>
      </c>
      <c r="M51" s="34">
        <f t="shared" si="2"/>
        <v>1235</v>
      </c>
    </row>
    <row r="52" spans="1:13" hidden="1">
      <c r="A52" s="51" t="s">
        <v>4</v>
      </c>
      <c r="B52" s="52" t="s">
        <v>45</v>
      </c>
      <c r="C52" s="49" t="s">
        <v>33</v>
      </c>
      <c r="D52" s="53">
        <v>35550</v>
      </c>
      <c r="E52" s="49" t="s">
        <v>118</v>
      </c>
      <c r="F52" s="33">
        <v>560</v>
      </c>
      <c r="G52" s="33">
        <v>480</v>
      </c>
      <c r="H52" s="33">
        <v>360</v>
      </c>
      <c r="I52" s="5">
        <v>1</v>
      </c>
      <c r="J52" s="34">
        <f t="shared" si="0"/>
        <v>80</v>
      </c>
      <c r="K52" s="5" t="s">
        <v>136</v>
      </c>
      <c r="L52" s="34">
        <f t="shared" si="1"/>
        <v>200</v>
      </c>
      <c r="M52" s="34">
        <f t="shared" si="2"/>
        <v>1280</v>
      </c>
    </row>
    <row r="53" spans="1:13" hidden="1">
      <c r="A53" s="51" t="s">
        <v>4</v>
      </c>
      <c r="B53" s="52" t="s">
        <v>51</v>
      </c>
      <c r="C53" s="49" t="s">
        <v>106</v>
      </c>
      <c r="D53" s="53">
        <v>35563</v>
      </c>
      <c r="E53" s="49" t="s">
        <v>116</v>
      </c>
      <c r="F53" s="33">
        <v>560</v>
      </c>
      <c r="G53" s="33">
        <v>480</v>
      </c>
      <c r="H53" s="33">
        <v>360</v>
      </c>
      <c r="I53" s="5">
        <v>0</v>
      </c>
      <c r="J53" s="34">
        <f t="shared" si="0"/>
        <v>0</v>
      </c>
      <c r="K53" s="5" t="s">
        <v>136</v>
      </c>
      <c r="L53" s="34">
        <f t="shared" si="1"/>
        <v>200</v>
      </c>
      <c r="M53" s="34">
        <f t="shared" si="2"/>
        <v>1200</v>
      </c>
    </row>
    <row r="54" spans="1:13" hidden="1">
      <c r="A54" s="51" t="s">
        <v>4</v>
      </c>
      <c r="B54" s="52" t="s">
        <v>52</v>
      </c>
      <c r="C54" s="49" t="s">
        <v>107</v>
      </c>
      <c r="D54" s="53">
        <v>35596</v>
      </c>
      <c r="E54" s="49" t="s">
        <v>118</v>
      </c>
      <c r="F54" s="33">
        <v>560</v>
      </c>
      <c r="G54" s="33">
        <v>480</v>
      </c>
      <c r="H54" s="33">
        <v>360</v>
      </c>
      <c r="I54" s="5">
        <v>4</v>
      </c>
      <c r="J54" s="34">
        <f t="shared" si="0"/>
        <v>50</v>
      </c>
      <c r="K54" s="5" t="s">
        <v>136</v>
      </c>
      <c r="L54" s="34">
        <f t="shared" si="1"/>
        <v>200</v>
      </c>
      <c r="M54" s="34">
        <f t="shared" si="2"/>
        <v>1250</v>
      </c>
    </row>
    <row r="55" spans="1:13" hidden="1">
      <c r="A55" s="51" t="s">
        <v>4</v>
      </c>
      <c r="B55" s="52" t="s">
        <v>53</v>
      </c>
      <c r="C55" s="49" t="s">
        <v>108</v>
      </c>
      <c r="D55" s="53">
        <v>35696</v>
      </c>
      <c r="E55" s="49" t="s">
        <v>119</v>
      </c>
      <c r="F55" s="33">
        <v>560</v>
      </c>
      <c r="G55" s="33">
        <v>480</v>
      </c>
      <c r="H55" s="33">
        <v>360</v>
      </c>
      <c r="I55" s="5">
        <v>1</v>
      </c>
      <c r="J55" s="34">
        <f t="shared" si="0"/>
        <v>80</v>
      </c>
      <c r="K55" s="5" t="s">
        <v>136</v>
      </c>
      <c r="L55" s="34">
        <f t="shared" si="1"/>
        <v>200</v>
      </c>
      <c r="M55" s="34">
        <f t="shared" si="2"/>
        <v>1280</v>
      </c>
    </row>
    <row r="56" spans="1:13" hidden="1">
      <c r="A56" s="51" t="s">
        <v>4</v>
      </c>
      <c r="B56" s="52" t="s">
        <v>59</v>
      </c>
      <c r="C56" s="49" t="s">
        <v>109</v>
      </c>
      <c r="D56" s="53">
        <v>35255</v>
      </c>
      <c r="E56" s="49" t="s">
        <v>118</v>
      </c>
      <c r="F56" s="33">
        <v>560</v>
      </c>
      <c r="G56" s="33">
        <v>480</v>
      </c>
      <c r="H56" s="33">
        <v>360</v>
      </c>
      <c r="I56" s="5">
        <v>3</v>
      </c>
      <c r="J56" s="34">
        <f t="shared" si="0"/>
        <v>35</v>
      </c>
      <c r="K56" s="5" t="s">
        <v>136</v>
      </c>
      <c r="L56" s="34">
        <f t="shared" si="1"/>
        <v>200</v>
      </c>
      <c r="M56" s="34">
        <f t="shared" si="2"/>
        <v>1235</v>
      </c>
    </row>
    <row r="57" spans="1:13" hidden="1">
      <c r="A57" s="51" t="s">
        <v>4</v>
      </c>
      <c r="B57" s="52" t="s">
        <v>60</v>
      </c>
      <c r="C57" s="49" t="s">
        <v>43</v>
      </c>
      <c r="D57" s="53">
        <v>35826</v>
      </c>
      <c r="E57" s="49" t="s">
        <v>117</v>
      </c>
      <c r="F57" s="33">
        <v>560</v>
      </c>
      <c r="G57" s="33">
        <v>480</v>
      </c>
      <c r="H57" s="33">
        <v>360</v>
      </c>
      <c r="I57" s="5">
        <v>3</v>
      </c>
      <c r="J57" s="34">
        <f t="shared" si="0"/>
        <v>35</v>
      </c>
      <c r="K57" s="5" t="s">
        <v>137</v>
      </c>
      <c r="L57" s="34">
        <f t="shared" si="1"/>
        <v>0</v>
      </c>
      <c r="M57" s="34">
        <f t="shared" si="2"/>
        <v>1435</v>
      </c>
    </row>
    <row r="58" spans="1:13" hidden="1">
      <c r="A58" s="51" t="s">
        <v>4</v>
      </c>
      <c r="B58" s="52" t="s">
        <v>62</v>
      </c>
      <c r="C58" s="49" t="s">
        <v>109</v>
      </c>
      <c r="D58" s="53">
        <v>35906</v>
      </c>
      <c r="E58" s="49" t="s">
        <v>119</v>
      </c>
      <c r="F58" s="33">
        <v>560</v>
      </c>
      <c r="G58" s="33">
        <v>480</v>
      </c>
      <c r="H58" s="33">
        <v>360</v>
      </c>
      <c r="I58" s="5">
        <v>4</v>
      </c>
      <c r="J58" s="34">
        <f t="shared" si="0"/>
        <v>50</v>
      </c>
      <c r="K58" s="5" t="s">
        <v>136</v>
      </c>
      <c r="L58" s="34">
        <f t="shared" si="1"/>
        <v>200</v>
      </c>
      <c r="M58" s="34">
        <f t="shared" si="2"/>
        <v>1250</v>
      </c>
    </row>
    <row r="59" spans="1:13" hidden="1">
      <c r="A59" s="51" t="s">
        <v>4</v>
      </c>
      <c r="B59" s="52" t="s">
        <v>63</v>
      </c>
      <c r="C59" s="49" t="s">
        <v>110</v>
      </c>
      <c r="D59" s="53">
        <v>35449</v>
      </c>
      <c r="E59" s="49" t="s">
        <v>117</v>
      </c>
      <c r="F59" s="33">
        <v>560</v>
      </c>
      <c r="G59" s="33">
        <v>480</v>
      </c>
      <c r="H59" s="33">
        <v>360</v>
      </c>
      <c r="I59" s="5">
        <v>1</v>
      </c>
      <c r="J59" s="34">
        <f t="shared" si="0"/>
        <v>80</v>
      </c>
      <c r="K59" s="5" t="s">
        <v>136</v>
      </c>
      <c r="L59" s="34">
        <f t="shared" si="1"/>
        <v>200</v>
      </c>
      <c r="M59" s="34">
        <f t="shared" si="2"/>
        <v>1280</v>
      </c>
    </row>
    <row r="60" spans="1:13" hidden="1">
      <c r="A60" s="51" t="s">
        <v>4</v>
      </c>
      <c r="B60" s="52" t="s">
        <v>68</v>
      </c>
      <c r="C60" s="49" t="s">
        <v>111</v>
      </c>
      <c r="D60" s="53">
        <v>35661</v>
      </c>
      <c r="E60" s="49" t="s">
        <v>120</v>
      </c>
      <c r="F60" s="33">
        <v>560</v>
      </c>
      <c r="G60" s="33">
        <v>480</v>
      </c>
      <c r="H60" s="33">
        <v>360</v>
      </c>
      <c r="I60" s="5">
        <v>4</v>
      </c>
      <c r="J60" s="34">
        <f t="shared" si="0"/>
        <v>50</v>
      </c>
      <c r="K60" s="5" t="s">
        <v>136</v>
      </c>
      <c r="L60" s="34">
        <f t="shared" si="1"/>
        <v>200</v>
      </c>
      <c r="M60" s="34">
        <f t="shared" si="2"/>
        <v>1250</v>
      </c>
    </row>
    <row r="61" spans="1:13" hidden="1">
      <c r="A61" s="51" t="s">
        <v>4</v>
      </c>
      <c r="B61" s="52" t="s">
        <v>69</v>
      </c>
      <c r="C61" s="49" t="s">
        <v>112</v>
      </c>
      <c r="D61" s="53">
        <v>35904</v>
      </c>
      <c r="E61" s="49" t="s">
        <v>118</v>
      </c>
      <c r="F61" s="33">
        <v>560</v>
      </c>
      <c r="G61" s="33">
        <v>480</v>
      </c>
      <c r="H61" s="33">
        <v>360</v>
      </c>
      <c r="I61" s="5">
        <v>4</v>
      </c>
      <c r="J61" s="34">
        <f t="shared" si="0"/>
        <v>50</v>
      </c>
      <c r="K61" s="5" t="s">
        <v>136</v>
      </c>
      <c r="L61" s="34">
        <f t="shared" si="1"/>
        <v>200</v>
      </c>
      <c r="M61" s="34">
        <f t="shared" si="2"/>
        <v>1250</v>
      </c>
    </row>
    <row r="62" spans="1:13" hidden="1">
      <c r="A62" s="51" t="s">
        <v>4</v>
      </c>
      <c r="B62" s="52" t="s">
        <v>70</v>
      </c>
      <c r="C62" s="49" t="s">
        <v>113</v>
      </c>
      <c r="D62" s="53">
        <v>35893</v>
      </c>
      <c r="E62" s="49" t="s">
        <v>120</v>
      </c>
      <c r="F62" s="33">
        <v>560</v>
      </c>
      <c r="G62" s="33">
        <v>480</v>
      </c>
      <c r="H62" s="33">
        <v>360</v>
      </c>
      <c r="I62" s="5">
        <v>0</v>
      </c>
      <c r="J62" s="34">
        <f t="shared" si="0"/>
        <v>0</v>
      </c>
      <c r="K62" s="5" t="s">
        <v>136</v>
      </c>
      <c r="L62" s="34">
        <f t="shared" si="1"/>
        <v>200</v>
      </c>
      <c r="M62" s="34">
        <f t="shared" si="2"/>
        <v>1200</v>
      </c>
    </row>
    <row r="63" spans="1:13" hidden="1">
      <c r="A63" s="51" t="s">
        <v>4</v>
      </c>
      <c r="B63" s="52" t="s">
        <v>71</v>
      </c>
      <c r="C63" s="49" t="s">
        <v>114</v>
      </c>
      <c r="D63" s="53">
        <v>35667</v>
      </c>
      <c r="E63" s="49" t="s">
        <v>117</v>
      </c>
      <c r="F63" s="33">
        <v>560</v>
      </c>
      <c r="G63" s="33">
        <v>480</v>
      </c>
      <c r="H63" s="33">
        <v>360</v>
      </c>
      <c r="I63" s="5">
        <v>4</v>
      </c>
      <c r="J63" s="34">
        <f t="shared" si="0"/>
        <v>50</v>
      </c>
      <c r="K63" s="5" t="s">
        <v>136</v>
      </c>
      <c r="L63" s="34">
        <f t="shared" si="1"/>
        <v>200</v>
      </c>
      <c r="M63" s="34">
        <f t="shared" si="2"/>
        <v>1250</v>
      </c>
    </row>
    <row r="64" spans="1:13">
      <c r="A64" s="26"/>
      <c r="B64" s="26"/>
      <c r="C64" s="26"/>
      <c r="D64" s="26"/>
      <c r="E64" s="26"/>
      <c r="I64" s="5"/>
    </row>
  </sheetData>
  <autoFilter ref="A3:M63">
    <filterColumn colId="4">
      <filters>
        <filter val="M14a"/>
        <filter val="M14b"/>
      </filters>
    </filterColumn>
    <filterColumn colId="10">
      <filters>
        <filter val="nein"/>
      </filters>
    </filterColumn>
  </autoFilter>
  <mergeCells count="1">
    <mergeCell ref="A1:M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opLeftCell="A13" zoomScale="80" zoomScaleNormal="80" workbookViewId="0">
      <selection activeCell="G6" sqref="G6"/>
    </sheetView>
  </sheetViews>
  <sheetFormatPr baseColWidth="10" defaultRowHeight="15"/>
  <cols>
    <col min="1" max="1" width="19.7109375" customWidth="1"/>
    <col min="2" max="2" width="16.5703125" bestFit="1" customWidth="1"/>
    <col min="3" max="3" width="12.140625" bestFit="1" customWidth="1"/>
    <col min="4" max="4" width="10" bestFit="1" customWidth="1"/>
    <col min="5" max="5" width="14.42578125" bestFit="1" customWidth="1"/>
    <col min="6" max="10" width="11.85546875" customWidth="1"/>
  </cols>
  <sheetData>
    <row r="1" spans="1:5" ht="18.75">
      <c r="A1" s="58" t="s">
        <v>138</v>
      </c>
      <c r="B1" s="58"/>
      <c r="C1" s="58"/>
      <c r="D1" s="58"/>
      <c r="E1" s="58"/>
    </row>
    <row r="2" spans="1:5">
      <c r="A2" s="2"/>
    </row>
    <row r="3" spans="1:5" ht="32.25" customHeight="1">
      <c r="A3" s="7"/>
      <c r="B3" s="13" t="s">
        <v>139</v>
      </c>
      <c r="C3" s="13" t="s">
        <v>140</v>
      </c>
      <c r="D3" s="13" t="s">
        <v>141</v>
      </c>
      <c r="E3" s="13" t="s">
        <v>142</v>
      </c>
    </row>
    <row r="4" spans="1:5">
      <c r="A4" s="9" t="s">
        <v>156</v>
      </c>
      <c r="B4" s="12">
        <v>0.53846153846153844</v>
      </c>
      <c r="C4" s="12">
        <v>0.25</v>
      </c>
      <c r="D4" s="12">
        <v>9.6153846153846159E-2</v>
      </c>
      <c r="E4" s="12">
        <v>0.11538461538461539</v>
      </c>
    </row>
    <row r="5" spans="1:5">
      <c r="A5" s="9" t="s">
        <v>157</v>
      </c>
      <c r="B5" s="12">
        <v>0.55172413793103448</v>
      </c>
      <c r="C5" s="12">
        <v>0.2413793103448276</v>
      </c>
      <c r="D5" s="12">
        <v>0.17241379310344829</v>
      </c>
      <c r="E5" s="12">
        <v>3.4482758620689655E-2</v>
      </c>
    </row>
    <row r="6" spans="1:5">
      <c r="A6" s="9" t="s">
        <v>158</v>
      </c>
      <c r="B6" s="12">
        <v>0.609375</v>
      </c>
      <c r="C6" s="12">
        <v>0.28999999999999998</v>
      </c>
      <c r="D6" s="12">
        <v>0.05</v>
      </c>
      <c r="E6" s="12">
        <v>0.05</v>
      </c>
    </row>
    <row r="7" spans="1:5">
      <c r="A7" s="19" t="s">
        <v>159</v>
      </c>
      <c r="B7" s="18"/>
      <c r="C7" s="18"/>
      <c r="D7" s="18"/>
      <c r="E7" s="18"/>
    </row>
    <row r="8" spans="1:5">
      <c r="A8" s="16" t="s">
        <v>143</v>
      </c>
      <c r="B8" s="11">
        <v>0.53</v>
      </c>
      <c r="C8" s="11">
        <v>0.27</v>
      </c>
      <c r="D8" s="11">
        <v>9.6153846153846159E-2</v>
      </c>
      <c r="E8" s="11">
        <v>9.6153846153846159E-2</v>
      </c>
    </row>
    <row r="9" spans="1:5">
      <c r="A9" s="16" t="s">
        <v>146</v>
      </c>
      <c r="B9" s="17">
        <v>0.67241379310344829</v>
      </c>
      <c r="C9" s="17">
        <v>0.13793103448275862</v>
      </c>
      <c r="D9" s="17">
        <v>6.8965517241379309E-2</v>
      </c>
      <c r="E9" s="17">
        <v>0.1206896551724138</v>
      </c>
    </row>
    <row r="10" spans="1:5">
      <c r="A10" s="16" t="s">
        <v>149</v>
      </c>
      <c r="B10" s="11">
        <v>0.640625</v>
      </c>
      <c r="C10" s="11">
        <v>0.203125</v>
      </c>
      <c r="D10" s="11">
        <v>0.109375</v>
      </c>
      <c r="E10" s="11">
        <v>4.6875E-2</v>
      </c>
    </row>
    <row r="11" spans="1:5">
      <c r="A11" s="19" t="s">
        <v>153</v>
      </c>
      <c r="B11" s="18"/>
      <c r="C11" s="18"/>
      <c r="D11" s="18"/>
      <c r="E11" s="18"/>
    </row>
    <row r="12" spans="1:5" ht="15.75" customHeight="1">
      <c r="A12" s="9" t="s">
        <v>144</v>
      </c>
      <c r="B12" s="12">
        <v>0.86538461538461542</v>
      </c>
      <c r="C12" s="12">
        <v>9.6153846153846159E-2</v>
      </c>
      <c r="D12" s="12">
        <v>0</v>
      </c>
      <c r="E12" s="12">
        <v>3.8461538461538464E-2</v>
      </c>
    </row>
    <row r="13" spans="1:5">
      <c r="A13" s="9" t="s">
        <v>147</v>
      </c>
      <c r="B13" s="12">
        <v>0.86206896551724133</v>
      </c>
      <c r="C13" s="12">
        <v>6.8965517241379309E-2</v>
      </c>
      <c r="D13" s="12">
        <v>6.8965517241379309E-2</v>
      </c>
      <c r="E13" s="12">
        <v>0</v>
      </c>
    </row>
    <row r="14" spans="1:5">
      <c r="A14" s="9" t="s">
        <v>150</v>
      </c>
      <c r="B14" s="12">
        <v>0.65625</v>
      </c>
      <c r="C14" s="12">
        <v>0.15625</v>
      </c>
      <c r="D14" s="12">
        <v>0.15625</v>
      </c>
      <c r="E14" s="12">
        <v>3.125E-2</v>
      </c>
    </row>
    <row r="15" spans="1:5">
      <c r="A15" s="19" t="s">
        <v>154</v>
      </c>
      <c r="B15" s="18"/>
      <c r="C15" s="18"/>
      <c r="D15" s="18"/>
      <c r="E15" s="18"/>
    </row>
    <row r="16" spans="1:5">
      <c r="A16" s="16" t="s">
        <v>145</v>
      </c>
      <c r="B16" s="17">
        <v>0.67307692307692313</v>
      </c>
      <c r="C16" s="17">
        <v>0.15384615384615385</v>
      </c>
      <c r="D16" s="17">
        <v>7.6923076923076927E-2</v>
      </c>
      <c r="E16" s="17">
        <v>9.6153846153846159E-2</v>
      </c>
    </row>
    <row r="17" spans="1:10">
      <c r="A17" s="16" t="s">
        <v>148</v>
      </c>
      <c r="B17" s="17">
        <v>0.77586206896551724</v>
      </c>
      <c r="C17" s="17">
        <v>0.13793103448275862</v>
      </c>
      <c r="D17" s="17">
        <v>5.1724137931034482E-2</v>
      </c>
      <c r="E17" s="17">
        <v>3.4482758620689655E-2</v>
      </c>
    </row>
    <row r="18" spans="1:10">
      <c r="A18" s="16" t="s">
        <v>151</v>
      </c>
      <c r="B18" s="17">
        <v>0.59375</v>
      </c>
      <c r="C18" s="17">
        <v>0.25</v>
      </c>
      <c r="D18" s="17">
        <v>0.109375</v>
      </c>
      <c r="E18" s="17">
        <v>4.6875E-2</v>
      </c>
    </row>
    <row r="19" spans="1:10">
      <c r="A19" s="19" t="s">
        <v>155</v>
      </c>
      <c r="B19" s="18"/>
      <c r="C19" s="18"/>
      <c r="D19" s="18"/>
      <c r="E19" s="18"/>
    </row>
    <row r="20" spans="1:10">
      <c r="B20" s="10"/>
      <c r="C20" s="10"/>
      <c r="D20" s="10"/>
      <c r="E20" s="10"/>
    </row>
    <row r="22" spans="1:10">
      <c r="B22" s="14"/>
      <c r="C22" s="14"/>
      <c r="D22" s="14"/>
      <c r="E22" s="14"/>
      <c r="F22" s="14"/>
      <c r="G22" s="14"/>
      <c r="H22" s="15"/>
      <c r="I22" s="15"/>
      <c r="J22" s="15"/>
    </row>
    <row r="23" spans="1:10">
      <c r="B23" s="14"/>
      <c r="C23" s="14"/>
      <c r="D23" s="14"/>
      <c r="E23" s="14"/>
      <c r="F23" s="14"/>
      <c r="G23" s="14"/>
      <c r="H23" s="15"/>
      <c r="I23" s="15"/>
      <c r="J23" s="15"/>
    </row>
    <row r="24" spans="1:10">
      <c r="B24" s="14"/>
      <c r="C24" s="14"/>
      <c r="D24" s="14"/>
      <c r="E24" s="14"/>
      <c r="F24" s="14"/>
      <c r="G24" s="14"/>
      <c r="H24" s="15"/>
      <c r="I24" s="15"/>
      <c r="J24" s="15"/>
    </row>
    <row r="25" spans="1:10">
      <c r="B25" s="14"/>
      <c r="C25" s="14"/>
      <c r="D25" s="14"/>
      <c r="E25" s="14"/>
      <c r="F25" s="14"/>
      <c r="G25" s="14"/>
      <c r="H25" s="15"/>
      <c r="I25" s="15"/>
      <c r="J25" s="15"/>
    </row>
    <row r="26" spans="1:10">
      <c r="B26" s="14"/>
      <c r="C26" s="14"/>
      <c r="D26" s="14"/>
      <c r="E26" s="14"/>
      <c r="F26" s="14"/>
      <c r="G26" s="14"/>
      <c r="H26" s="15"/>
      <c r="I26" s="15"/>
      <c r="J26" s="15"/>
    </row>
    <row r="27" spans="1:10">
      <c r="B27" s="14"/>
      <c r="C27" s="14"/>
      <c r="D27" s="14"/>
      <c r="E27" s="14"/>
      <c r="F27" s="14"/>
      <c r="G27" s="14"/>
      <c r="H27" s="15"/>
      <c r="I27" s="15"/>
      <c r="J27" s="15"/>
    </row>
    <row r="28" spans="1:10">
      <c r="B28" s="14"/>
      <c r="C28" s="14"/>
      <c r="D28" s="14"/>
      <c r="E28" s="14"/>
      <c r="F28" s="14"/>
      <c r="G28" s="14"/>
      <c r="H28" s="15"/>
      <c r="I28" s="15"/>
      <c r="J28" s="15"/>
    </row>
    <row r="29" spans="1:10">
      <c r="B29" s="14"/>
      <c r="C29" s="14"/>
      <c r="D29" s="14"/>
      <c r="E29" s="14"/>
      <c r="F29" s="14"/>
      <c r="G29" s="14"/>
      <c r="H29" s="15"/>
      <c r="I29" s="15"/>
      <c r="J29" s="15"/>
    </row>
    <row r="30" spans="1:10">
      <c r="B30" s="14"/>
      <c r="C30" s="14"/>
      <c r="D30" s="14"/>
      <c r="E30" s="14"/>
      <c r="F30" s="14"/>
      <c r="G30" s="14"/>
      <c r="H30" s="15"/>
      <c r="I30" s="15"/>
      <c r="J30" s="15"/>
    </row>
    <row r="31" spans="1:10">
      <c r="B31" s="14"/>
      <c r="C31" s="14"/>
      <c r="D31" s="14"/>
      <c r="E31" s="14"/>
      <c r="F31" s="14"/>
      <c r="G31" s="14"/>
      <c r="H31" s="15"/>
      <c r="I31" s="15"/>
      <c r="J31" s="15"/>
    </row>
    <row r="32" spans="1:10">
      <c r="B32" s="14"/>
      <c r="C32" s="14"/>
      <c r="D32" s="14"/>
      <c r="E32" s="14"/>
      <c r="F32" s="14"/>
      <c r="G32" s="14"/>
      <c r="H32" s="15"/>
      <c r="I32" s="15"/>
      <c r="J32" s="15"/>
    </row>
    <row r="33" spans="2:10">
      <c r="B33" s="14"/>
      <c r="C33" s="14"/>
      <c r="D33" s="14"/>
      <c r="E33" s="14"/>
      <c r="F33" s="14"/>
      <c r="G33" s="14"/>
      <c r="H33" s="15"/>
      <c r="I33" s="15"/>
      <c r="J33" s="15"/>
    </row>
    <row r="34" spans="2:10">
      <c r="B34" s="15"/>
      <c r="C34" s="15"/>
      <c r="D34" s="15"/>
      <c r="E34" s="15"/>
      <c r="F34" s="15"/>
      <c r="G34" s="15"/>
      <c r="H34" s="15"/>
      <c r="I34" s="15"/>
      <c r="J34" s="15"/>
    </row>
    <row r="35" spans="2:10">
      <c r="B35" s="15"/>
      <c r="C35" s="15"/>
      <c r="D35" s="15"/>
      <c r="E35" s="15"/>
      <c r="F35" s="15"/>
      <c r="G35" s="15"/>
      <c r="H35" s="15"/>
      <c r="I35" s="15"/>
      <c r="J35" s="15"/>
    </row>
    <row r="36" spans="2:10">
      <c r="B36" s="15"/>
      <c r="C36" s="15"/>
      <c r="D36" s="15"/>
      <c r="E36" s="15"/>
      <c r="F36" s="15"/>
      <c r="G36" s="15"/>
      <c r="H36" s="15"/>
      <c r="I36" s="15"/>
      <c r="J36" s="15"/>
    </row>
    <row r="37" spans="2:10">
      <c r="B37" s="15"/>
      <c r="C37" s="15"/>
      <c r="D37" s="15"/>
      <c r="E37" s="15"/>
      <c r="F37" s="15"/>
      <c r="G37" s="15"/>
      <c r="H37" s="15"/>
      <c r="I37" s="15"/>
      <c r="J37" s="15"/>
    </row>
    <row r="38" spans="2:10">
      <c r="B38" s="15"/>
      <c r="C38" s="15"/>
      <c r="D38" s="15"/>
      <c r="E38" s="15"/>
      <c r="F38" s="15"/>
      <c r="G38" s="15"/>
      <c r="H38" s="15"/>
      <c r="I38" s="15"/>
      <c r="J38" s="15"/>
    </row>
    <row r="39" spans="2:10">
      <c r="B39" s="15"/>
      <c r="C39" s="15"/>
      <c r="D39" s="15"/>
      <c r="E39" s="15"/>
      <c r="F39" s="15"/>
      <c r="G39" s="15"/>
      <c r="H39" s="15"/>
      <c r="I39" s="15"/>
      <c r="J39" s="15"/>
    </row>
    <row r="42" spans="2:10">
      <c r="B42" s="40"/>
      <c r="C42" s="40"/>
      <c r="D42" s="40"/>
      <c r="E42" s="40"/>
      <c r="F42" s="40"/>
      <c r="G42" s="40"/>
      <c r="H42" s="18"/>
      <c r="I42" s="18"/>
      <c r="J42" s="18"/>
    </row>
    <row r="43" spans="2:10">
      <c r="B43" s="40"/>
      <c r="C43" s="40"/>
      <c r="D43" s="40"/>
      <c r="E43" s="40"/>
      <c r="F43" s="40"/>
      <c r="G43" s="40"/>
      <c r="H43" s="18"/>
      <c r="I43" s="18"/>
      <c r="J43" s="18"/>
    </row>
    <row r="44" spans="2:10">
      <c r="B44" s="40"/>
      <c r="C44" s="40"/>
      <c r="D44" s="40"/>
      <c r="E44" s="40"/>
      <c r="F44" s="40"/>
      <c r="G44" s="40"/>
      <c r="H44" s="18"/>
      <c r="I44" s="18"/>
      <c r="J44" s="18"/>
    </row>
    <row r="45" spans="2:10">
      <c r="B45" s="40"/>
      <c r="C45" s="40"/>
      <c r="D45" s="40"/>
      <c r="E45" s="40"/>
      <c r="F45" s="40"/>
      <c r="G45" s="40"/>
      <c r="H45" s="18"/>
      <c r="I45" s="18"/>
      <c r="J45" s="18"/>
    </row>
    <row r="46" spans="2:10">
      <c r="B46" s="40"/>
      <c r="C46" s="40"/>
      <c r="D46" s="40"/>
      <c r="E46" s="40"/>
      <c r="F46" s="40"/>
      <c r="G46" s="40"/>
      <c r="H46" s="18"/>
      <c r="I46" s="18"/>
      <c r="J46" s="18"/>
    </row>
    <row r="47" spans="2:10">
      <c r="B47" s="40"/>
      <c r="C47" s="40"/>
      <c r="D47" s="40"/>
      <c r="E47" s="40"/>
      <c r="F47" s="40"/>
      <c r="G47" s="40"/>
      <c r="H47" s="18"/>
      <c r="I47" s="18"/>
      <c r="J47" s="18"/>
    </row>
    <row r="48" spans="2:10">
      <c r="B48" s="40"/>
      <c r="C48" s="40"/>
      <c r="D48" s="40"/>
      <c r="E48" s="40"/>
      <c r="F48" s="40"/>
      <c r="G48" s="40"/>
      <c r="H48" s="18"/>
      <c r="I48" s="18"/>
      <c r="J48" s="18"/>
    </row>
    <row r="49" spans="2:10">
      <c r="B49" s="40"/>
      <c r="C49" s="40"/>
      <c r="D49" s="40"/>
      <c r="E49" s="40"/>
      <c r="F49" s="40"/>
      <c r="G49" s="40"/>
      <c r="H49" s="18"/>
      <c r="I49" s="18"/>
      <c r="J49" s="18"/>
    </row>
    <row r="50" spans="2:10">
      <c r="B50" s="40"/>
      <c r="C50" s="40"/>
      <c r="D50" s="40"/>
      <c r="E50" s="40"/>
      <c r="F50" s="40"/>
      <c r="G50" s="40"/>
      <c r="H50" s="18"/>
      <c r="I50" s="18"/>
      <c r="J50" s="18"/>
    </row>
    <row r="51" spans="2:10">
      <c r="B51" s="40"/>
      <c r="C51" s="40"/>
      <c r="D51" s="40"/>
      <c r="E51" s="40"/>
      <c r="F51" s="40"/>
      <c r="G51" s="40"/>
      <c r="H51" s="18"/>
      <c r="I51" s="18"/>
      <c r="J51" s="18"/>
    </row>
    <row r="52" spans="2:10">
      <c r="B52" s="40"/>
      <c r="C52" s="40"/>
      <c r="D52" s="40"/>
      <c r="E52" s="40"/>
      <c r="F52" s="40"/>
      <c r="G52" s="40"/>
      <c r="H52" s="18"/>
      <c r="I52" s="18"/>
      <c r="J52" s="18"/>
    </row>
    <row r="53" spans="2:10">
      <c r="B53" s="40"/>
      <c r="C53" s="40"/>
      <c r="D53" s="40"/>
      <c r="E53" s="40"/>
      <c r="F53" s="40"/>
      <c r="G53" s="40"/>
      <c r="H53" s="18"/>
      <c r="I53" s="18"/>
      <c r="J53" s="18"/>
    </row>
    <row r="54" spans="2:10">
      <c r="B54" s="18"/>
      <c r="C54" s="18"/>
      <c r="D54" s="18"/>
      <c r="E54" s="18"/>
      <c r="F54" s="18"/>
      <c r="G54" s="18"/>
      <c r="H54" s="18"/>
      <c r="I54" s="18"/>
      <c r="J54" s="18"/>
    </row>
    <row r="55" spans="2:10">
      <c r="B55" s="18"/>
      <c r="C55" s="18"/>
      <c r="D55" s="18"/>
      <c r="E55" s="18"/>
      <c r="F55" s="18"/>
      <c r="G55" s="18"/>
      <c r="H55" s="18"/>
      <c r="I55" s="18"/>
      <c r="J55" s="18"/>
    </row>
    <row r="56" spans="2:10">
      <c r="B56" s="18"/>
      <c r="C56" s="18"/>
      <c r="D56" s="18"/>
      <c r="E56" s="18"/>
      <c r="F56" s="18"/>
      <c r="G56" s="18"/>
      <c r="H56" s="18"/>
      <c r="I56" s="18"/>
      <c r="J56" s="18"/>
    </row>
    <row r="57" spans="2:10">
      <c r="B57" s="18"/>
      <c r="C57" s="18"/>
      <c r="D57" s="18"/>
      <c r="E57" s="18"/>
      <c r="F57" s="18"/>
      <c r="G57" s="18"/>
      <c r="H57" s="18"/>
      <c r="I57" s="18"/>
      <c r="J57" s="18"/>
    </row>
    <row r="58" spans="2:10">
      <c r="B58" s="18"/>
      <c r="C58" s="18"/>
      <c r="D58" s="18"/>
      <c r="E58" s="18"/>
      <c r="F58" s="18"/>
      <c r="G58" s="18"/>
      <c r="H58" s="18"/>
      <c r="I58" s="18"/>
      <c r="J58" s="18"/>
    </row>
    <row r="59" spans="2:10">
      <c r="B59" s="18"/>
      <c r="C59" s="18"/>
      <c r="D59" s="18"/>
      <c r="E59" s="18"/>
      <c r="F59" s="18"/>
      <c r="G59" s="18"/>
      <c r="H59" s="18"/>
      <c r="I59" s="18"/>
      <c r="J59" s="18"/>
    </row>
  </sheetData>
  <mergeCells count="1">
    <mergeCell ref="A1:E1"/>
  </mergeCell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TN-Liste 2015</vt:lpstr>
      <vt:lpstr>Kostenberechnungen</vt:lpstr>
      <vt:lpstr>Diagramm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dcterms:created xsi:type="dcterms:W3CDTF">2014-09-14T06:27:58Z</dcterms:created>
  <dcterms:modified xsi:type="dcterms:W3CDTF">2015-04-29T16:24:00Z</dcterms:modified>
</cp:coreProperties>
</file>