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ngbert\Desktop\QV-IKA-2014-B-Profil-Serie B1_20-03-14\B1_Muesterloesungen\"/>
    </mc:Choice>
  </mc:AlternateContent>
  <bookViews>
    <workbookView xWindow="-15" yWindow="-15" windowWidth="10800" windowHeight="9750"/>
  </bookViews>
  <sheets>
    <sheet name="Vermietung" sheetId="5" r:id="rId1"/>
    <sheet name="Vermietung gefiltert" sheetId="13" r:id="rId2"/>
    <sheet name="Einnahmen 2013" sheetId="6" r:id="rId3"/>
    <sheet name="Einnahmen Automarken" sheetId="8" r:id="rId4"/>
  </sheets>
  <definedNames>
    <definedName name="_xlnm._FilterDatabase" localSheetId="2" hidden="1">'Einnahmen 2013'!$A$3:$J$48</definedName>
    <definedName name="_xlnm._FilterDatabase" localSheetId="0" hidden="1">Vermietung!$A$3:$J$51</definedName>
    <definedName name="_xlnm._FilterDatabase" localSheetId="1" hidden="1">'Vermietung gefiltert'!$A$3:$M$51</definedName>
  </definedNames>
  <calcPr calcId="152511"/>
</workbook>
</file>

<file path=xl/calcChain.xml><?xml version="1.0" encoding="utf-8"?>
<calcChain xmlns="http://schemas.openxmlformats.org/spreadsheetml/2006/main">
  <c r="C51" i="5" l="1"/>
  <c r="H49" i="6"/>
  <c r="I51" i="6" s="1"/>
  <c r="I49" i="6"/>
  <c r="I50" i="5"/>
  <c r="J50" i="5"/>
  <c r="H50" i="5"/>
  <c r="C51" i="13"/>
  <c r="L50" i="13"/>
  <c r="J50" i="13"/>
  <c r="H50" i="13"/>
  <c r="J49" i="6"/>
  <c r="J51" i="6" s="1"/>
  <c r="M6" i="6"/>
  <c r="N6" i="6" s="1"/>
  <c r="M10" i="6"/>
  <c r="N10" i="6" s="1"/>
  <c r="M14" i="6"/>
  <c r="N14" i="6" s="1"/>
  <c r="M18" i="6"/>
  <c r="N18" i="6" s="1"/>
  <c r="M22" i="6"/>
  <c r="N22" i="6" s="1"/>
  <c r="M26" i="6"/>
  <c r="N26" i="6" s="1"/>
  <c r="M30" i="6"/>
  <c r="N30" i="6" s="1"/>
  <c r="M34" i="6"/>
  <c r="N34" i="6" s="1"/>
  <c r="M38" i="6"/>
  <c r="N38" i="6" s="1"/>
  <c r="M42" i="6"/>
  <c r="N42" i="6" s="1"/>
  <c r="M46" i="6"/>
  <c r="N46" i="6" s="1"/>
  <c r="L5" i="6"/>
  <c r="M5" i="6" s="1"/>
  <c r="N5" i="6" s="1"/>
  <c r="L6" i="6"/>
  <c r="L7" i="6"/>
  <c r="M7" i="6" s="1"/>
  <c r="N7" i="6" s="1"/>
  <c r="L8" i="6"/>
  <c r="M8" i="6" s="1"/>
  <c r="N8" i="6" s="1"/>
  <c r="L9" i="6"/>
  <c r="M9" i="6" s="1"/>
  <c r="N9" i="6" s="1"/>
  <c r="L10" i="6"/>
  <c r="L11" i="6"/>
  <c r="M11" i="6" s="1"/>
  <c r="N11" i="6" s="1"/>
  <c r="L12" i="6"/>
  <c r="M12" i="6" s="1"/>
  <c r="N12" i="6" s="1"/>
  <c r="L13" i="6"/>
  <c r="M13" i="6" s="1"/>
  <c r="N13" i="6" s="1"/>
  <c r="L14" i="6"/>
  <c r="L15" i="6"/>
  <c r="M15" i="6" s="1"/>
  <c r="N15" i="6" s="1"/>
  <c r="L16" i="6"/>
  <c r="M16" i="6" s="1"/>
  <c r="N16" i="6" s="1"/>
  <c r="L17" i="6"/>
  <c r="M17" i="6" s="1"/>
  <c r="N17" i="6" s="1"/>
  <c r="L18" i="6"/>
  <c r="L19" i="6"/>
  <c r="M19" i="6" s="1"/>
  <c r="N19" i="6" s="1"/>
  <c r="L20" i="6"/>
  <c r="M20" i="6" s="1"/>
  <c r="N20" i="6" s="1"/>
  <c r="L21" i="6"/>
  <c r="M21" i="6" s="1"/>
  <c r="N21" i="6" s="1"/>
  <c r="L22" i="6"/>
  <c r="L23" i="6"/>
  <c r="M23" i="6" s="1"/>
  <c r="N23" i="6" s="1"/>
  <c r="L24" i="6"/>
  <c r="M24" i="6" s="1"/>
  <c r="N24" i="6" s="1"/>
  <c r="L25" i="6"/>
  <c r="M25" i="6" s="1"/>
  <c r="N25" i="6" s="1"/>
  <c r="L26" i="6"/>
  <c r="L27" i="6"/>
  <c r="M27" i="6" s="1"/>
  <c r="N27" i="6" s="1"/>
  <c r="L28" i="6"/>
  <c r="M28" i="6" s="1"/>
  <c r="N28" i="6" s="1"/>
  <c r="L29" i="6"/>
  <c r="M29" i="6" s="1"/>
  <c r="N29" i="6" s="1"/>
  <c r="L30" i="6"/>
  <c r="L31" i="6"/>
  <c r="M31" i="6" s="1"/>
  <c r="N31" i="6" s="1"/>
  <c r="L32" i="6"/>
  <c r="M32" i="6" s="1"/>
  <c r="N32" i="6" s="1"/>
  <c r="L33" i="6"/>
  <c r="M33" i="6" s="1"/>
  <c r="N33" i="6" s="1"/>
  <c r="L34" i="6"/>
  <c r="L35" i="6"/>
  <c r="M35" i="6" s="1"/>
  <c r="N35" i="6" s="1"/>
  <c r="L36" i="6"/>
  <c r="M36" i="6" s="1"/>
  <c r="N36" i="6" s="1"/>
  <c r="L37" i="6"/>
  <c r="M37" i="6" s="1"/>
  <c r="N37" i="6" s="1"/>
  <c r="L38" i="6"/>
  <c r="L39" i="6"/>
  <c r="M39" i="6" s="1"/>
  <c r="N39" i="6" s="1"/>
  <c r="L40" i="6"/>
  <c r="M40" i="6" s="1"/>
  <c r="N40" i="6" s="1"/>
  <c r="L41" i="6"/>
  <c r="M41" i="6" s="1"/>
  <c r="N41" i="6" s="1"/>
  <c r="L42" i="6"/>
  <c r="L43" i="6"/>
  <c r="M43" i="6" s="1"/>
  <c r="N43" i="6" s="1"/>
  <c r="L44" i="6"/>
  <c r="M44" i="6" s="1"/>
  <c r="N44" i="6" s="1"/>
  <c r="L45" i="6"/>
  <c r="M45" i="6" s="1"/>
  <c r="N45" i="6" s="1"/>
  <c r="L46" i="6"/>
  <c r="L47" i="6"/>
  <c r="M47" i="6" s="1"/>
  <c r="N47" i="6" s="1"/>
  <c r="L48" i="6"/>
  <c r="M48" i="6" s="1"/>
  <c r="N48" i="6" s="1"/>
  <c r="L4" i="6"/>
  <c r="M4" i="6" s="1"/>
  <c r="N4" i="6" s="1"/>
  <c r="N50" i="6" l="1"/>
</calcChain>
</file>

<file path=xl/sharedStrings.xml><?xml version="1.0" encoding="utf-8"?>
<sst xmlns="http://schemas.openxmlformats.org/spreadsheetml/2006/main" count="1186" uniqueCount="188">
  <si>
    <t>Anrede</t>
  </si>
  <si>
    <t>Nachname</t>
  </si>
  <si>
    <t>Vorname</t>
  </si>
  <si>
    <t>Herr</t>
  </si>
  <si>
    <t>Lambert</t>
  </si>
  <si>
    <t>Amstutz</t>
  </si>
  <si>
    <t>Alois</t>
  </si>
  <si>
    <t>Frau</t>
  </si>
  <si>
    <t>Hauser</t>
  </si>
  <si>
    <t>Doris</t>
  </si>
  <si>
    <t>Müller</t>
  </si>
  <si>
    <t>Franziska</t>
  </si>
  <si>
    <t>Jakob</t>
  </si>
  <si>
    <t>Karl</t>
  </si>
  <si>
    <t>Meili</t>
  </si>
  <si>
    <t>Schmid</t>
  </si>
  <si>
    <t>Strasse/Nr.</t>
  </si>
  <si>
    <t>PLZ</t>
  </si>
  <si>
    <t>Ort</t>
  </si>
  <si>
    <t>Bernstrasse 15</t>
  </si>
  <si>
    <t>Bern</t>
  </si>
  <si>
    <t>Haldengasse 29</t>
  </si>
  <si>
    <t>Kaiseraugst</t>
  </si>
  <si>
    <t>Oberer Graben 35</t>
  </si>
  <si>
    <t>Hemishofen</t>
  </si>
  <si>
    <t>Felsenegg 1</t>
  </si>
  <si>
    <t>Juchrainstrasse 8</t>
  </si>
  <si>
    <t>Panoramaweg 1</t>
  </si>
  <si>
    <t>Zürich</t>
  </si>
  <si>
    <t>Kloten</t>
  </si>
  <si>
    <t>Bassersdorf</t>
  </si>
  <si>
    <t>Luzern</t>
  </si>
  <si>
    <t>Marco</t>
  </si>
  <si>
    <t>Effretikon</t>
  </si>
  <si>
    <t>Christian</t>
  </si>
  <si>
    <t>Bachofen</t>
  </si>
  <si>
    <t>Rümlang</t>
  </si>
  <si>
    <t>Bächi</t>
  </si>
  <si>
    <t>Andreas</t>
  </si>
  <si>
    <t>Wiedingstr 30</t>
  </si>
  <si>
    <t>Baciocchi</t>
  </si>
  <si>
    <t>Anna</t>
  </si>
  <si>
    <t>Blättler</t>
  </si>
  <si>
    <t>Blöchlinger-Hangartner</t>
  </si>
  <si>
    <t>Annamarie</t>
  </si>
  <si>
    <t>Bergstrasse 55</t>
  </si>
  <si>
    <t>Berni</t>
  </si>
  <si>
    <t>Wiesenweg 3</t>
  </si>
  <si>
    <t>Bellwald</t>
  </si>
  <si>
    <t>Weihergass 3</t>
  </si>
  <si>
    <t>Michael</t>
  </si>
  <si>
    <t>Bruno</t>
  </si>
  <si>
    <t>Bolliger</t>
  </si>
  <si>
    <t>Zwischenbächen 3</t>
  </si>
  <si>
    <t>Glattbrugg</t>
  </si>
  <si>
    <t>Katja</t>
  </si>
  <si>
    <t>Wallisellen</t>
  </si>
  <si>
    <t>Draeger</t>
  </si>
  <si>
    <t>Barbara</t>
  </si>
  <si>
    <t>Langweid 4</t>
  </si>
  <si>
    <t>Frischknecht</t>
  </si>
  <si>
    <t>Alice</t>
  </si>
  <si>
    <t>Wartstrasse 2</t>
  </si>
  <si>
    <t>Fuller</t>
  </si>
  <si>
    <t>Chottenrain 22</t>
  </si>
  <si>
    <t>Gutmann</t>
  </si>
  <si>
    <t>Magnusstrasse 32</t>
  </si>
  <si>
    <t>Martignoni</t>
  </si>
  <si>
    <t>Lerchenberg 43</t>
  </si>
  <si>
    <t>Mayer</t>
  </si>
  <si>
    <t>Anton</t>
  </si>
  <si>
    <t>Bahnhofstrasse 152</t>
  </si>
  <si>
    <t>Nussweg 3</t>
  </si>
  <si>
    <t>Roger</t>
  </si>
  <si>
    <t>Merz</t>
  </si>
  <si>
    <t>Ankerstrasse 42</t>
  </si>
  <si>
    <t>Neeserweg 24</t>
  </si>
  <si>
    <t>Jacqueline</t>
  </si>
  <si>
    <t>Rita</t>
  </si>
  <si>
    <t>Arnold</t>
  </si>
  <si>
    <t>Tamara</t>
  </si>
  <si>
    <t>Balsthal</t>
  </si>
  <si>
    <t>Robert</t>
  </si>
  <si>
    <t>Studer</t>
  </si>
  <si>
    <t>Stirnimann</t>
  </si>
  <si>
    <t>Vogel</t>
  </si>
  <si>
    <t>Gubelmann</t>
  </si>
  <si>
    <t>Beat</t>
  </si>
  <si>
    <t>Fliederweg 1</t>
  </si>
  <si>
    <t>Zumsteg</t>
  </si>
  <si>
    <t>Siegrist</t>
  </si>
  <si>
    <t>Audrey</t>
  </si>
  <si>
    <t>Attila</t>
  </si>
  <si>
    <t>Jäggi</t>
  </si>
  <si>
    <t>Antonio</t>
  </si>
  <si>
    <t>Anette</t>
  </si>
  <si>
    <t>Bahnhofplatz 1</t>
  </si>
  <si>
    <t>Alexandra</t>
  </si>
  <si>
    <t>m</t>
  </si>
  <si>
    <t>w</t>
  </si>
  <si>
    <t>Zug</t>
  </si>
  <si>
    <t>Horw</t>
  </si>
  <si>
    <t>Littau</t>
  </si>
  <si>
    <t>Emmenbrücke</t>
  </si>
  <si>
    <t>Kriens</t>
  </si>
  <si>
    <t>Bütler</t>
  </si>
  <si>
    <t>Rathausstrasse 23</t>
  </si>
  <si>
    <t>Caduff</t>
  </si>
  <si>
    <t>Lindenstrasse 3</t>
  </si>
  <si>
    <t>Bahnhofstrasse 12</t>
  </si>
  <si>
    <t>Engel</t>
  </si>
  <si>
    <t>Anne-Marie</t>
  </si>
  <si>
    <t>Rudolf</t>
  </si>
  <si>
    <t>Gloor</t>
  </si>
  <si>
    <t>Alex</t>
  </si>
  <si>
    <t>Sagenmatte 4</t>
  </si>
  <si>
    <t>Hess</t>
  </si>
  <si>
    <t>Feld 3</t>
  </si>
  <si>
    <t>Jäger</t>
  </si>
  <si>
    <t>Postplatz 4</t>
  </si>
  <si>
    <t>Lenherr</t>
  </si>
  <si>
    <t>Turnenhof</t>
  </si>
  <si>
    <t>Meyer</t>
  </si>
  <si>
    <t>Alfons</t>
  </si>
  <si>
    <t>Zürcherstrasse 34</t>
  </si>
  <si>
    <t>Sempacherstrasse 7</t>
  </si>
  <si>
    <t>Rast</t>
  </si>
  <si>
    <t>Balmstrasse 4</t>
  </si>
  <si>
    <t>Staub</t>
  </si>
  <si>
    <t>Arthur</t>
  </si>
  <si>
    <t>Vormüli 2</t>
  </si>
  <si>
    <t>Wollerau</t>
  </si>
  <si>
    <t>Tannen</t>
  </si>
  <si>
    <t>Freiestrasse 7</t>
  </si>
  <si>
    <t>Theiler</t>
  </si>
  <si>
    <t>Werner-Kälin-Strasse 11</t>
  </si>
  <si>
    <t>Neuwegstrasse 3</t>
  </si>
  <si>
    <t>von Holzen</t>
  </si>
  <si>
    <t>Kraftstrasse 44</t>
  </si>
  <si>
    <t>Wälti</t>
  </si>
  <si>
    <t>Wiesendangerstrasse</t>
  </si>
  <si>
    <t>Weger</t>
  </si>
  <si>
    <t>Zürichstrasse 57</t>
  </si>
  <si>
    <t>Triengen</t>
  </si>
  <si>
    <t>Amanda</t>
  </si>
  <si>
    <t>Wiesentalstrasse 13</t>
  </si>
  <si>
    <t>Schulweg 31</t>
  </si>
  <si>
    <t>Zürcherstrasse 116</t>
  </si>
  <si>
    <t>Bahnhofstrasse 26</t>
  </si>
  <si>
    <t>Pilatusstrasse 9</t>
  </si>
  <si>
    <t>m/w</t>
  </si>
  <si>
    <t>Ja</t>
  </si>
  <si>
    <t>Nein</t>
  </si>
  <si>
    <t>x</t>
  </si>
  <si>
    <t xml:space="preserve"> </t>
  </si>
  <si>
    <t>Rebecca</t>
  </si>
  <si>
    <t>Ludwig</t>
  </si>
  <si>
    <t>Simon</t>
  </si>
  <si>
    <t>Claire</t>
  </si>
  <si>
    <t>Valentina</t>
  </si>
  <si>
    <t>Sofia</t>
  </si>
  <si>
    <t>Timon</t>
  </si>
  <si>
    <t>Sebastian</t>
  </si>
  <si>
    <t>Lilian</t>
  </si>
  <si>
    <t>Anzahl Mieter</t>
  </si>
  <si>
    <t>1 Woche</t>
  </si>
  <si>
    <t>2 Wochen</t>
  </si>
  <si>
    <t xml:space="preserve">3 Wochen </t>
  </si>
  <si>
    <t>Haustiere</t>
  </si>
  <si>
    <t>ja</t>
  </si>
  <si>
    <t>nein</t>
  </si>
  <si>
    <t>Knaus 2 /4 Personen</t>
  </si>
  <si>
    <t>Einnahmen Vermietung Wohnmobile 2013</t>
  </si>
  <si>
    <t>Total inkl. Haustiere</t>
  </si>
  <si>
    <t>Knaus</t>
  </si>
  <si>
    <t>Dethleffs</t>
  </si>
  <si>
    <t>Adria</t>
  </si>
  <si>
    <t>Hymer</t>
  </si>
  <si>
    <t>Einnahmen nach Automarken</t>
  </si>
  <si>
    <t>Übersicht Vermietung Wohnmobile in den Jahren 2011 bis 2013</t>
  </si>
  <si>
    <t>Anzahl der vermieteten Wohnmobile</t>
  </si>
  <si>
    <t>Ja/Nein</t>
  </si>
  <si>
    <t xml:space="preserve">Ja </t>
  </si>
  <si>
    <t>Total Mieten</t>
  </si>
  <si>
    <t>Total</t>
  </si>
  <si>
    <t>Total in Euro, Kurs 1.26 
(1 Euro = CHF 1.26), Runden auf 5 Cent</t>
  </si>
  <si>
    <t>Zuschlag Haustiere CHF 200.00 pro Jahr</t>
  </si>
  <si>
    <t>Anzahl männliche Mieter, welche in Zürich oder Balsthal wohnen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</si>
</sst>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CHF]\ * #,##0.00_ ;_ [$CHF]\ * \-#,##0.00_ ;_ [$CHF]\ * &quot;-&quot;??_ ;_ @_ "/>
    <numFmt numFmtId="165" formatCode="_ [$€-2]\ * #,##0.00_ ;_ [$€-2]\ * \-#,##0.00_ ;_ [$€-2]\ * &quot;-&quot;??_ ;_ @_ "/>
  </numFmts>
  <fonts count="18">
    <font>
      <sz val="10"/>
      <color theme="1"/>
      <name val="Frutiger LT Com 55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Frutiger LT Com 55 Roman"/>
    </font>
    <font>
      <sz val="10"/>
      <color theme="1"/>
      <name val="Frutiger LT Com 55 Roman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34998626667073579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9" fontId="10" fillId="0" borderId="0" applyFont="0" applyFill="0" applyBorder="0" applyAlignment="0" applyProtection="0"/>
    <xf numFmtId="0" fontId="12" fillId="3" borderId="0" applyNumberFormat="0" applyBorder="0" applyAlignment="0" applyProtection="0"/>
    <xf numFmtId="9" fontId="17" fillId="0" borderId="0" applyFont="0" applyFill="0" applyBorder="0" applyAlignment="0" applyProtection="0"/>
  </cellStyleXfs>
  <cellXfs count="85">
    <xf numFmtId="0" fontId="0" fillId="0" borderId="0" xfId="0"/>
    <xf numFmtId="0" fontId="10" fillId="0" borderId="0" xfId="1" applyFont="1"/>
    <xf numFmtId="0" fontId="10" fillId="0" borderId="0" xfId="1" applyFont="1" applyBorder="1" applyAlignment="1">
      <alignment horizontal="left" indent="1"/>
    </xf>
    <xf numFmtId="0" fontId="10" fillId="0" borderId="0" xfId="1" applyFont="1" applyAlignment="1">
      <alignment horizontal="left" indent="1"/>
    </xf>
    <xf numFmtId="0" fontId="10" fillId="0" borderId="0" xfId="1" applyFont="1" applyAlignment="1">
      <alignment horizontal="left" vertical="center" indent="1"/>
    </xf>
    <xf numFmtId="0" fontId="10" fillId="0" borderId="0" xfId="1" applyFont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 indent="1"/>
    </xf>
    <xf numFmtId="0" fontId="11" fillId="2" borderId="2" xfId="1" applyFont="1" applyFill="1" applyBorder="1" applyAlignment="1">
      <alignment horizontal="left" vertical="center" wrapText="1" indent="1"/>
    </xf>
    <xf numFmtId="0" fontId="11" fillId="2" borderId="3" xfId="1" applyFont="1" applyFill="1" applyBorder="1" applyAlignment="1">
      <alignment horizontal="left" vertical="center" wrapText="1" indent="1"/>
    </xf>
    <xf numFmtId="0" fontId="11" fillId="2" borderId="4" xfId="1" applyFont="1" applyFill="1" applyBorder="1" applyAlignment="1">
      <alignment horizontal="left" vertical="center" indent="1"/>
    </xf>
    <xf numFmtId="0" fontId="10" fillId="0" borderId="5" xfId="1" applyFont="1" applyBorder="1" applyAlignment="1">
      <alignment horizontal="left" indent="1"/>
    </xf>
    <xf numFmtId="0" fontId="10" fillId="0" borderId="6" xfId="1" applyFont="1" applyBorder="1" applyAlignment="1">
      <alignment horizontal="left" indent="1"/>
    </xf>
    <xf numFmtId="0" fontId="10" fillId="0" borderId="7" xfId="1" applyFont="1" applyBorder="1" applyAlignment="1">
      <alignment horizontal="left" indent="1"/>
    </xf>
    <xf numFmtId="0" fontId="10" fillId="0" borderId="7" xfId="1" applyFont="1" applyFill="1" applyBorder="1" applyAlignment="1">
      <alignment horizontal="left" indent="1"/>
    </xf>
    <xf numFmtId="0" fontId="11" fillId="2" borderId="8" xfId="1" applyFont="1" applyFill="1" applyBorder="1" applyAlignment="1">
      <alignment horizontal="left" vertical="center" wrapText="1" indent="1"/>
    </xf>
    <xf numFmtId="0" fontId="13" fillId="0" borderId="0" xfId="1" applyFont="1"/>
    <xf numFmtId="0" fontId="15" fillId="0" borderId="0" xfId="1" applyFont="1" applyAlignment="1">
      <alignment vertical="center"/>
    </xf>
    <xf numFmtId="0" fontId="10" fillId="0" borderId="0" xfId="1" applyFont="1" applyAlignment="1"/>
    <xf numFmtId="0" fontId="9" fillId="0" borderId="0" xfId="1" applyFont="1" applyAlignment="1">
      <alignment horizontal="left" indent="1"/>
    </xf>
    <xf numFmtId="0" fontId="9" fillId="0" borderId="0" xfId="1" applyFont="1"/>
    <xf numFmtId="0" fontId="11" fillId="2" borderId="8" xfId="1" applyFont="1" applyFill="1" applyBorder="1" applyAlignment="1">
      <alignment horizontal="left" vertical="center" indent="1"/>
    </xf>
    <xf numFmtId="0" fontId="9" fillId="0" borderId="6" xfId="1" applyFont="1" applyBorder="1" applyAlignment="1">
      <alignment horizontal="left" indent="1"/>
    </xf>
    <xf numFmtId="0" fontId="9" fillId="0" borderId="6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left" indent="1"/>
    </xf>
    <xf numFmtId="164" fontId="9" fillId="0" borderId="6" xfId="1" applyNumberFormat="1" applyFont="1" applyBorder="1" applyAlignment="1">
      <alignment horizontal="center" vertical="center"/>
    </xf>
    <xf numFmtId="164" fontId="10" fillId="0" borderId="6" xfId="1" applyNumberFormat="1" applyFont="1" applyBorder="1" applyAlignment="1">
      <alignment horizontal="center" vertical="center"/>
    </xf>
    <xf numFmtId="164" fontId="9" fillId="0" borderId="0" xfId="1" applyNumberFormat="1" applyFont="1" applyAlignment="1">
      <alignment horizontal="center"/>
    </xf>
    <xf numFmtId="164" fontId="9" fillId="0" borderId="0" xfId="1" applyNumberFormat="1" applyFont="1" applyBorder="1" applyAlignment="1">
      <alignment horizontal="center" vertical="center"/>
    </xf>
    <xf numFmtId="164" fontId="10" fillId="0" borderId="0" xfId="1" applyNumberFormat="1" applyFont="1" applyBorder="1" applyAlignment="1">
      <alignment horizontal="center" vertical="center"/>
    </xf>
    <xf numFmtId="0" fontId="10" fillId="6" borderId="9" xfId="1" applyFont="1" applyFill="1" applyBorder="1" applyAlignment="1">
      <alignment horizontal="left" indent="1"/>
    </xf>
    <xf numFmtId="0" fontId="8" fillId="6" borderId="0" xfId="1" applyFont="1" applyFill="1"/>
    <xf numFmtId="0" fontId="10" fillId="6" borderId="0" xfId="1" applyFont="1" applyFill="1"/>
    <xf numFmtId="0" fontId="10" fillId="0" borderId="12" xfId="1" applyFont="1" applyBorder="1"/>
    <xf numFmtId="0" fontId="10" fillId="6" borderId="10" xfId="1" applyFont="1" applyFill="1" applyBorder="1"/>
    <xf numFmtId="0" fontId="10" fillId="0" borderId="13" xfId="1" applyFont="1" applyBorder="1" applyAlignment="1">
      <alignment horizontal="left" vertical="center" indent="1"/>
    </xf>
    <xf numFmtId="0" fontId="11" fillId="6" borderId="0" xfId="1" applyFont="1" applyFill="1"/>
    <xf numFmtId="164" fontId="10" fillId="6" borderId="9" xfId="1" applyNumberFormat="1" applyFont="1" applyFill="1" applyBorder="1"/>
    <xf numFmtId="165" fontId="10" fillId="6" borderId="9" xfId="1" applyNumberFormat="1" applyFont="1" applyFill="1" applyBorder="1"/>
    <xf numFmtId="0" fontId="10" fillId="4" borderId="0" xfId="1" applyFont="1" applyFill="1"/>
    <xf numFmtId="0" fontId="10" fillId="0" borderId="13" xfId="1" applyFont="1" applyBorder="1"/>
    <xf numFmtId="0" fontId="7" fillId="6" borderId="0" xfId="1" applyFont="1" applyFill="1"/>
    <xf numFmtId="0" fontId="10" fillId="6" borderId="0" xfId="1" applyFont="1" applyFill="1" applyAlignment="1">
      <alignment horizontal="left" indent="1"/>
    </xf>
    <xf numFmtId="0" fontId="10" fillId="0" borderId="5" xfId="1" applyFont="1" applyFill="1" applyBorder="1" applyAlignment="1">
      <alignment horizontal="left" indent="1"/>
    </xf>
    <xf numFmtId="0" fontId="6" fillId="6" borderId="0" xfId="1" applyFont="1" applyFill="1"/>
    <xf numFmtId="0" fontId="6" fillId="6" borderId="0" xfId="1" applyFont="1" applyFill="1" applyAlignment="1">
      <alignment horizontal="left" indent="1"/>
    </xf>
    <xf numFmtId="0" fontId="6" fillId="6" borderId="0" xfId="1" applyFont="1" applyFill="1" applyAlignment="1">
      <alignment horizontal="left" vertical="center" indent="1"/>
    </xf>
    <xf numFmtId="0" fontId="6" fillId="0" borderId="0" xfId="1" applyFont="1" applyAlignment="1">
      <alignment horizontal="left" indent="1"/>
    </xf>
    <xf numFmtId="0" fontId="6" fillId="6" borderId="9" xfId="1" applyFont="1" applyFill="1" applyBorder="1" applyAlignment="1">
      <alignment horizontal="left" indent="1"/>
    </xf>
    <xf numFmtId="0" fontId="6" fillId="0" borderId="0" xfId="1" applyFont="1"/>
    <xf numFmtId="0" fontId="6" fillId="0" borderId="0" xfId="1" applyFont="1" applyAlignment="1">
      <alignment horizontal="left" vertical="center" indent="1"/>
    </xf>
    <xf numFmtId="164" fontId="5" fillId="6" borderId="9" xfId="1" applyNumberFormat="1" applyFont="1" applyFill="1" applyBorder="1"/>
    <xf numFmtId="0" fontId="15" fillId="4" borderId="16" xfId="1" applyFont="1" applyFill="1" applyBorder="1" applyAlignment="1">
      <alignment horizontal="center"/>
    </xf>
    <xf numFmtId="0" fontId="15" fillId="7" borderId="16" xfId="1" applyFont="1" applyFill="1" applyBorder="1" applyAlignment="1">
      <alignment horizontal="center"/>
    </xf>
    <xf numFmtId="0" fontId="15" fillId="5" borderId="16" xfId="1" applyFont="1" applyFill="1" applyBorder="1" applyAlignment="1">
      <alignment horizontal="center"/>
    </xf>
    <xf numFmtId="0" fontId="4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164" fontId="10" fillId="0" borderId="9" xfId="1" applyNumberFormat="1" applyFont="1" applyFill="1" applyBorder="1"/>
    <xf numFmtId="0" fontId="11" fillId="0" borderId="0" xfId="1" applyFont="1" applyAlignment="1">
      <alignment horizontal="left" indent="1"/>
    </xf>
    <xf numFmtId="10" fontId="10" fillId="6" borderId="17" xfId="4" applyNumberFormat="1" applyFont="1" applyFill="1" applyBorder="1"/>
    <xf numFmtId="164" fontId="10" fillId="0" borderId="9" xfId="1" applyNumberFormat="1" applyFont="1" applyBorder="1" applyAlignment="1">
      <alignment horizontal="left" indent="1"/>
    </xf>
    <xf numFmtId="0" fontId="3" fillId="0" borderId="0" xfId="1" applyFont="1"/>
    <xf numFmtId="0" fontId="3" fillId="0" borderId="0" xfId="1" applyFont="1" applyAlignment="1"/>
    <xf numFmtId="0" fontId="2" fillId="6" borderId="0" xfId="1" applyFont="1" applyFill="1"/>
    <xf numFmtId="0" fontId="2" fillId="0" borderId="0" xfId="1" applyFont="1"/>
    <xf numFmtId="0" fontId="2" fillId="0" borderId="0" xfId="1" applyFont="1" applyAlignment="1">
      <alignment horizontal="left" indent="1"/>
    </xf>
    <xf numFmtId="0" fontId="2" fillId="6" borderId="10" xfId="1" applyFont="1" applyFill="1" applyBorder="1"/>
    <xf numFmtId="0" fontId="1" fillId="6" borderId="0" xfId="1" applyFont="1" applyFill="1"/>
    <xf numFmtId="0" fontId="14" fillId="0" borderId="0" xfId="1" applyFont="1" applyAlignment="1">
      <alignment horizontal="left" vertical="center"/>
    </xf>
    <xf numFmtId="0" fontId="2" fillId="6" borderId="0" xfId="1" applyFont="1" applyFill="1" applyAlignment="1">
      <alignment horizontal="left"/>
    </xf>
    <xf numFmtId="0" fontId="2" fillId="6" borderId="18" xfId="1" applyFont="1" applyFill="1" applyBorder="1" applyAlignment="1">
      <alignment horizontal="left"/>
    </xf>
    <xf numFmtId="0" fontId="15" fillId="4" borderId="14" xfId="1" applyFont="1" applyFill="1" applyBorder="1" applyAlignment="1">
      <alignment horizontal="center"/>
    </xf>
    <xf numFmtId="0" fontId="15" fillId="4" borderId="15" xfId="1" applyFont="1" applyFill="1" applyBorder="1" applyAlignment="1">
      <alignment horizontal="center"/>
    </xf>
    <xf numFmtId="0" fontId="15" fillId="7" borderId="14" xfId="1" applyFont="1" applyFill="1" applyBorder="1" applyAlignment="1">
      <alignment horizontal="center"/>
    </xf>
    <xf numFmtId="0" fontId="15" fillId="7" borderId="15" xfId="1" applyFont="1" applyFill="1" applyBorder="1" applyAlignment="1">
      <alignment horizontal="center"/>
    </xf>
    <xf numFmtId="0" fontId="15" fillId="5" borderId="14" xfId="1" applyFont="1" applyFill="1" applyBorder="1" applyAlignment="1">
      <alignment horizontal="center"/>
    </xf>
    <xf numFmtId="0" fontId="15" fillId="5" borderId="15" xfId="1" applyFont="1" applyFill="1" applyBorder="1" applyAlignment="1">
      <alignment horizontal="center"/>
    </xf>
    <xf numFmtId="0" fontId="15" fillId="4" borderId="11" xfId="1" applyFont="1" applyFill="1" applyBorder="1" applyAlignment="1">
      <alignment horizontal="center"/>
    </xf>
    <xf numFmtId="0" fontId="15" fillId="4" borderId="0" xfId="1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0" fillId="8" borderId="0" xfId="0" applyFill="1"/>
  </cellXfs>
  <cellStyles count="5">
    <cellStyle name="Neutral 2" xfId="3"/>
    <cellStyle name="Prozent" xfId="4" builtinId="5"/>
    <cellStyle name="Prozent 2" xfId="2"/>
    <cellStyle name="Standard" xfId="0" builtinId="0"/>
    <cellStyle name="Standard 2" xfId="1"/>
  </cellStyles>
  <dxfs count="1">
    <dxf>
      <fill>
        <patternFill>
          <bgColor rgb="FF0070C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800" b="1"/>
              <a:t>Einnahmen nach Automarken</a:t>
            </a:r>
          </a:p>
        </c:rich>
      </c:tx>
      <c:layout>
        <c:manualLayout>
          <c:xMode val="edge"/>
          <c:yMode val="edge"/>
          <c:x val="2.0620518344938884E-2"/>
          <c:y val="2.45148084027240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5604507476057741E-2"/>
          <c:y val="0.14342535573281903"/>
          <c:w val="0.84301574432956106"/>
          <c:h val="0.7960503061884556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'Einnahmen Automarken'!$B$3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'Einnahmen Automarken'!$A$4:$A$7</c:f>
              <c:strCache>
                <c:ptCount val="4"/>
                <c:pt idx="0">
                  <c:v>Knaus</c:v>
                </c:pt>
                <c:pt idx="1">
                  <c:v>Dethleffs</c:v>
                </c:pt>
                <c:pt idx="2">
                  <c:v>Adria</c:v>
                </c:pt>
                <c:pt idx="3">
                  <c:v>Hymer</c:v>
                </c:pt>
              </c:strCache>
            </c:strRef>
          </c:cat>
          <c:val>
            <c:numRef>
              <c:f>'Einnahmen Automarken'!$B$4:$B$7</c:f>
              <c:numCache>
                <c:formatCode>General</c:formatCode>
                <c:ptCount val="4"/>
                <c:pt idx="0">
                  <c:v>22000</c:v>
                </c:pt>
                <c:pt idx="1">
                  <c:v>13000</c:v>
                </c:pt>
                <c:pt idx="2">
                  <c:v>30000</c:v>
                </c:pt>
                <c:pt idx="3">
                  <c:v>25000</c:v>
                </c:pt>
              </c:numCache>
            </c:numRef>
          </c:val>
        </c:ser>
        <c:ser>
          <c:idx val="1"/>
          <c:order val="1"/>
          <c:tx>
            <c:strRef>
              <c:f>'Einnahmen Automarken'!$C$3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spPr>
                <a:solidFill>
                  <a:srgbClr val="FFFF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solidFill>
                  <a:srgbClr val="FFFF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solidFill>
                  <a:srgbClr val="FFFF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solidFill>
                  <a:srgbClr val="FFFF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rgbClr val="FFFF0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'Einnahmen Automarken'!$A$4:$A$7</c:f>
              <c:strCache>
                <c:ptCount val="4"/>
                <c:pt idx="0">
                  <c:v>Knaus</c:v>
                </c:pt>
                <c:pt idx="1">
                  <c:v>Dethleffs</c:v>
                </c:pt>
                <c:pt idx="2">
                  <c:v>Adria</c:v>
                </c:pt>
                <c:pt idx="3">
                  <c:v>Hymer</c:v>
                </c:pt>
              </c:strCache>
            </c:strRef>
          </c:cat>
          <c:val>
            <c:numRef>
              <c:f>'Einnahmen Automarken'!$C$4:$C$7</c:f>
              <c:numCache>
                <c:formatCode>General</c:formatCode>
                <c:ptCount val="4"/>
                <c:pt idx="0">
                  <c:v>30000</c:v>
                </c:pt>
                <c:pt idx="1">
                  <c:v>15000</c:v>
                </c:pt>
                <c:pt idx="2">
                  <c:v>10000</c:v>
                </c:pt>
                <c:pt idx="3">
                  <c:v>27000</c:v>
                </c:pt>
              </c:numCache>
            </c:numRef>
          </c:val>
        </c:ser>
        <c:ser>
          <c:idx val="2"/>
          <c:order val="2"/>
          <c:tx>
            <c:strRef>
              <c:f>'Einnahmen Automarken'!$D$3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'Einnahmen Automarken'!$A$4:$A$7</c:f>
              <c:strCache>
                <c:ptCount val="4"/>
                <c:pt idx="0">
                  <c:v>Knaus</c:v>
                </c:pt>
                <c:pt idx="1">
                  <c:v>Dethleffs</c:v>
                </c:pt>
                <c:pt idx="2">
                  <c:v>Adria</c:v>
                </c:pt>
                <c:pt idx="3">
                  <c:v>Hymer</c:v>
                </c:pt>
              </c:strCache>
            </c:strRef>
          </c:cat>
          <c:val>
            <c:numRef>
              <c:f>'Einnahmen Automarken'!$D$4:$D$7</c:f>
              <c:numCache>
                <c:formatCode>General</c:formatCode>
                <c:ptCount val="4"/>
                <c:pt idx="0">
                  <c:v>29000</c:v>
                </c:pt>
                <c:pt idx="1">
                  <c:v>22000</c:v>
                </c:pt>
                <c:pt idx="2">
                  <c:v>10000</c:v>
                </c:pt>
                <c:pt idx="3">
                  <c:v>21000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9656992"/>
        <c:axId val="369658168"/>
        <c:axId val="0"/>
      </c:bar3DChart>
      <c:catAx>
        <c:axId val="36965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658168"/>
        <c:crosses val="autoZero"/>
        <c:auto val="1"/>
        <c:lblAlgn val="ctr"/>
        <c:lblOffset val="100"/>
        <c:noMultiLvlLbl val="0"/>
      </c:catAx>
      <c:valAx>
        <c:axId val="36965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65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10</xdr:row>
      <xdr:rowOff>109537</xdr:rowOff>
    </xdr:from>
    <xdr:to>
      <xdr:col>8</xdr:col>
      <xdr:colOff>685800</xdr:colOff>
      <xdr:row>38</xdr:row>
      <xdr:rowOff>76200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638175</xdr:colOff>
      <xdr:row>11</xdr:row>
      <xdr:rowOff>104775</xdr:rowOff>
    </xdr:from>
    <xdr:to>
      <xdr:col>18</xdr:col>
      <xdr:colOff>589997</xdr:colOff>
      <xdr:row>39</xdr:row>
      <xdr:rowOff>82306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10475" y="2057400"/>
          <a:ext cx="6809822" cy="45114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4"/>
  <sheetViews>
    <sheetView tabSelected="1" zoomScaleNormal="100" workbookViewId="0">
      <selection activeCell="H53" sqref="H53"/>
    </sheetView>
  </sheetViews>
  <sheetFormatPr baseColWidth="10" defaultColWidth="9.140625" defaultRowHeight="16.5"/>
  <cols>
    <col min="1" max="1" width="9.28515625" style="1" bestFit="1" customWidth="1"/>
    <col min="2" max="2" width="22.5703125" style="1" customWidth="1"/>
    <col min="3" max="3" width="12" style="1" bestFit="1" customWidth="1"/>
    <col min="4" max="4" width="22.140625" style="4" bestFit="1" customWidth="1"/>
    <col min="5" max="5" width="8.28515625" style="5" bestFit="1" customWidth="1"/>
    <col min="6" max="6" width="18.28515625" style="3" bestFit="1" customWidth="1"/>
    <col min="7" max="7" width="6.85546875" style="1" bestFit="1" customWidth="1"/>
    <col min="8" max="8" width="10.5703125" style="1" bestFit="1" customWidth="1"/>
    <col min="9" max="10" width="10.5703125" style="1" customWidth="1"/>
    <col min="11" max="16384" width="9.140625" style="1"/>
  </cols>
  <sheetData>
    <row r="1" spans="1:10" s="15" customFormat="1" ht="18.75" customHeight="1">
      <c r="A1" s="72" t="s">
        <v>179</v>
      </c>
      <c r="B1" s="72"/>
      <c r="C1" s="72"/>
      <c r="D1" s="72"/>
      <c r="E1" s="72"/>
      <c r="F1" s="72"/>
      <c r="G1" s="72"/>
    </row>
    <row r="2" spans="1:10" ht="18.75" customHeight="1">
      <c r="B2" s="17"/>
      <c r="C2" s="17"/>
      <c r="D2" s="16"/>
      <c r="E2" s="16"/>
      <c r="F2" s="16"/>
      <c r="G2" s="16"/>
      <c r="H2" s="55">
        <v>2011</v>
      </c>
      <c r="I2" s="56">
        <v>2012</v>
      </c>
      <c r="J2" s="57">
        <v>2013</v>
      </c>
    </row>
    <row r="3" spans="1:10" ht="33" customHeight="1">
      <c r="A3" s="6" t="s">
        <v>0</v>
      </c>
      <c r="B3" s="6" t="s">
        <v>1</v>
      </c>
      <c r="C3" s="7" t="s">
        <v>2</v>
      </c>
      <c r="D3" s="8" t="s">
        <v>16</v>
      </c>
      <c r="E3" s="8" t="s">
        <v>17</v>
      </c>
      <c r="F3" s="8" t="s">
        <v>18</v>
      </c>
      <c r="G3" s="14" t="s">
        <v>150</v>
      </c>
      <c r="H3" s="14" t="s">
        <v>181</v>
      </c>
      <c r="I3" s="14" t="s">
        <v>181</v>
      </c>
      <c r="J3" s="14" t="s">
        <v>181</v>
      </c>
    </row>
    <row r="4" spans="1:10" ht="15">
      <c r="A4" s="46" t="s">
        <v>3</v>
      </c>
      <c r="B4" s="11" t="s">
        <v>5</v>
      </c>
      <c r="C4" s="11" t="s">
        <v>6</v>
      </c>
      <c r="D4" s="11" t="s">
        <v>21</v>
      </c>
      <c r="E4" s="11">
        <v>4303</v>
      </c>
      <c r="F4" s="11" t="s">
        <v>22</v>
      </c>
      <c r="G4" s="11" t="s">
        <v>98</v>
      </c>
      <c r="H4" s="58" t="s">
        <v>182</v>
      </c>
      <c r="I4" s="58" t="s">
        <v>152</v>
      </c>
      <c r="J4" s="59" t="s">
        <v>151</v>
      </c>
    </row>
    <row r="5" spans="1:10" ht="15">
      <c r="A5" s="12" t="s">
        <v>3</v>
      </c>
      <c r="B5" s="2" t="s">
        <v>37</v>
      </c>
      <c r="C5" s="2" t="s">
        <v>38</v>
      </c>
      <c r="D5" s="2" t="s">
        <v>39</v>
      </c>
      <c r="E5" s="2">
        <v>8000</v>
      </c>
      <c r="F5" s="2" t="s">
        <v>28</v>
      </c>
      <c r="G5" s="2" t="s">
        <v>98</v>
      </c>
      <c r="H5" s="60" t="s">
        <v>152</v>
      </c>
      <c r="I5" s="60" t="s">
        <v>151</v>
      </c>
      <c r="J5" s="59" t="s">
        <v>152</v>
      </c>
    </row>
    <row r="6" spans="1:10" ht="15">
      <c r="A6" s="12" t="s">
        <v>3</v>
      </c>
      <c r="B6" s="2" t="s">
        <v>35</v>
      </c>
      <c r="C6" s="27" t="s">
        <v>112</v>
      </c>
      <c r="D6" s="2" t="s">
        <v>147</v>
      </c>
      <c r="E6" s="2">
        <v>8037</v>
      </c>
      <c r="F6" s="2" t="s">
        <v>28</v>
      </c>
      <c r="G6" s="2" t="s">
        <v>98</v>
      </c>
      <c r="H6" s="60" t="s">
        <v>151</v>
      </c>
      <c r="I6" s="60" t="s">
        <v>151</v>
      </c>
      <c r="J6" s="59" t="s">
        <v>152</v>
      </c>
    </row>
    <row r="7" spans="1:10" ht="15">
      <c r="A7" s="12" t="s">
        <v>7</v>
      </c>
      <c r="B7" s="2" t="s">
        <v>40</v>
      </c>
      <c r="C7" s="27" t="s">
        <v>159</v>
      </c>
      <c r="D7" s="2" t="s">
        <v>145</v>
      </c>
      <c r="E7" s="2">
        <v>8048</v>
      </c>
      <c r="F7" s="2" t="s">
        <v>28</v>
      </c>
      <c r="G7" s="2" t="s">
        <v>99</v>
      </c>
      <c r="H7" s="60" t="s">
        <v>151</v>
      </c>
      <c r="I7" s="60" t="s">
        <v>152</v>
      </c>
      <c r="J7" s="59" t="s">
        <v>151</v>
      </c>
    </row>
    <row r="8" spans="1:10" ht="15">
      <c r="A8" s="12" t="s">
        <v>3</v>
      </c>
      <c r="B8" s="2" t="s">
        <v>48</v>
      </c>
      <c r="C8" s="27" t="s">
        <v>157</v>
      </c>
      <c r="D8" s="2" t="s">
        <v>49</v>
      </c>
      <c r="E8" s="2">
        <v>8002</v>
      </c>
      <c r="F8" s="2" t="s">
        <v>28</v>
      </c>
      <c r="G8" s="2" t="s">
        <v>98</v>
      </c>
      <c r="H8" s="60" t="s">
        <v>151</v>
      </c>
      <c r="I8" s="60" t="s">
        <v>151</v>
      </c>
      <c r="J8" s="59" t="s">
        <v>151</v>
      </c>
    </row>
    <row r="9" spans="1:10" ht="15">
      <c r="A9" s="12" t="s">
        <v>7</v>
      </c>
      <c r="B9" s="2" t="s">
        <v>46</v>
      </c>
      <c r="C9" s="2" t="s">
        <v>144</v>
      </c>
      <c r="D9" s="2" t="s">
        <v>47</v>
      </c>
      <c r="E9" s="2">
        <v>8002</v>
      </c>
      <c r="F9" s="2" t="s">
        <v>28</v>
      </c>
      <c r="G9" s="2" t="s">
        <v>99</v>
      </c>
      <c r="H9" s="60" t="s">
        <v>151</v>
      </c>
      <c r="I9" s="60" t="s">
        <v>152</v>
      </c>
      <c r="J9" s="59" t="s">
        <v>152</v>
      </c>
    </row>
    <row r="10" spans="1:10" ht="15">
      <c r="A10" s="12" t="s">
        <v>7</v>
      </c>
      <c r="B10" s="2" t="s">
        <v>42</v>
      </c>
      <c r="C10" s="2" t="s">
        <v>41</v>
      </c>
      <c r="D10" s="2" t="s">
        <v>146</v>
      </c>
      <c r="E10" s="2">
        <v>8049</v>
      </c>
      <c r="F10" s="2" t="s">
        <v>28</v>
      </c>
      <c r="G10" s="2" t="s">
        <v>99</v>
      </c>
      <c r="H10" s="60" t="s">
        <v>152</v>
      </c>
      <c r="I10" s="60" t="s">
        <v>151</v>
      </c>
      <c r="J10" s="59" t="s">
        <v>151</v>
      </c>
    </row>
    <row r="11" spans="1:10" ht="15">
      <c r="A11" s="12" t="s">
        <v>7</v>
      </c>
      <c r="B11" s="2" t="s">
        <v>43</v>
      </c>
      <c r="C11" s="2" t="s">
        <v>44</v>
      </c>
      <c r="D11" s="2" t="s">
        <v>45</v>
      </c>
      <c r="E11" s="2">
        <v>8037</v>
      </c>
      <c r="F11" s="2" t="s">
        <v>28</v>
      </c>
      <c r="G11" s="2" t="s">
        <v>99</v>
      </c>
      <c r="H11" s="60" t="s">
        <v>151</v>
      </c>
      <c r="I11" s="60" t="s">
        <v>151</v>
      </c>
      <c r="J11" s="59" t="s">
        <v>151</v>
      </c>
    </row>
    <row r="12" spans="1:10" ht="15">
      <c r="A12" s="12" t="s">
        <v>7</v>
      </c>
      <c r="B12" s="2" t="s">
        <v>52</v>
      </c>
      <c r="C12" s="27" t="s">
        <v>77</v>
      </c>
      <c r="D12" s="2" t="s">
        <v>53</v>
      </c>
      <c r="E12" s="2">
        <v>8302</v>
      </c>
      <c r="F12" s="2" t="s">
        <v>29</v>
      </c>
      <c r="G12" s="2" t="s">
        <v>99</v>
      </c>
      <c r="H12" s="60" t="s">
        <v>152</v>
      </c>
      <c r="I12" s="60" t="s">
        <v>151</v>
      </c>
      <c r="J12" s="59" t="s">
        <v>152</v>
      </c>
    </row>
    <row r="13" spans="1:10" ht="15">
      <c r="A13" s="12" t="s">
        <v>3</v>
      </c>
      <c r="B13" s="2" t="s">
        <v>105</v>
      </c>
      <c r="C13" s="27" t="s">
        <v>13</v>
      </c>
      <c r="D13" s="2" t="s">
        <v>106</v>
      </c>
      <c r="E13" s="2">
        <v>6003</v>
      </c>
      <c r="F13" s="2" t="s">
        <v>31</v>
      </c>
      <c r="G13" s="2" t="s">
        <v>98</v>
      </c>
      <c r="H13" s="58" t="s">
        <v>151</v>
      </c>
      <c r="I13" s="58" t="s">
        <v>152</v>
      </c>
      <c r="J13" s="59" t="s">
        <v>151</v>
      </c>
    </row>
    <row r="14" spans="1:10" ht="15">
      <c r="A14" s="12" t="s">
        <v>3</v>
      </c>
      <c r="B14" s="2" t="s">
        <v>107</v>
      </c>
      <c r="C14" s="27" t="s">
        <v>32</v>
      </c>
      <c r="D14" s="2" t="s">
        <v>108</v>
      </c>
      <c r="E14" s="2">
        <v>6300</v>
      </c>
      <c r="F14" s="2" t="s">
        <v>100</v>
      </c>
      <c r="G14" s="2" t="s">
        <v>98</v>
      </c>
      <c r="H14" s="58" t="s">
        <v>151</v>
      </c>
      <c r="I14" s="60" t="s">
        <v>152</v>
      </c>
      <c r="J14" s="59" t="s">
        <v>152</v>
      </c>
    </row>
    <row r="15" spans="1:10" ht="15">
      <c r="A15" s="12" t="s">
        <v>7</v>
      </c>
      <c r="B15" s="2" t="s">
        <v>57</v>
      </c>
      <c r="C15" s="2" t="s">
        <v>58</v>
      </c>
      <c r="D15" s="2" t="s">
        <v>59</v>
      </c>
      <c r="E15" s="2">
        <v>8153</v>
      </c>
      <c r="F15" s="2" t="s">
        <v>36</v>
      </c>
      <c r="G15" s="2" t="s">
        <v>99</v>
      </c>
      <c r="H15" s="58" t="s">
        <v>151</v>
      </c>
      <c r="I15" s="60" t="s">
        <v>151</v>
      </c>
      <c r="J15" s="59" t="s">
        <v>151</v>
      </c>
    </row>
    <row r="16" spans="1:10" ht="15">
      <c r="A16" s="12" t="s">
        <v>7</v>
      </c>
      <c r="B16" s="2" t="s">
        <v>110</v>
      </c>
      <c r="C16" s="2" t="s">
        <v>111</v>
      </c>
      <c r="D16" s="2" t="s">
        <v>149</v>
      </c>
      <c r="E16" s="2">
        <v>6010</v>
      </c>
      <c r="F16" s="2" t="s">
        <v>104</v>
      </c>
      <c r="G16" s="2" t="s">
        <v>99</v>
      </c>
      <c r="H16" s="58" t="s">
        <v>151</v>
      </c>
      <c r="I16" s="60" t="s">
        <v>151</v>
      </c>
      <c r="J16" s="59" t="s">
        <v>151</v>
      </c>
    </row>
    <row r="17" spans="1:10" ht="15">
      <c r="A17" s="12" t="s">
        <v>7</v>
      </c>
      <c r="B17" s="2" t="s">
        <v>60</v>
      </c>
      <c r="C17" s="2" t="s">
        <v>61</v>
      </c>
      <c r="D17" s="2" t="s">
        <v>62</v>
      </c>
      <c r="E17" s="2">
        <v>8307</v>
      </c>
      <c r="F17" s="2" t="s">
        <v>33</v>
      </c>
      <c r="G17" s="2" t="s">
        <v>99</v>
      </c>
      <c r="H17" s="58" t="s">
        <v>151</v>
      </c>
      <c r="I17" s="60" t="s">
        <v>152</v>
      </c>
      <c r="J17" s="59" t="s">
        <v>151</v>
      </c>
    </row>
    <row r="18" spans="1:10" ht="15">
      <c r="A18" s="12" t="s">
        <v>3</v>
      </c>
      <c r="B18" s="2" t="s">
        <v>63</v>
      </c>
      <c r="C18" s="27" t="s">
        <v>50</v>
      </c>
      <c r="D18" s="2" t="s">
        <v>64</v>
      </c>
      <c r="E18" s="2">
        <v>8152</v>
      </c>
      <c r="F18" s="2" t="s">
        <v>54</v>
      </c>
      <c r="G18" s="2" t="s">
        <v>98</v>
      </c>
      <c r="H18" s="60" t="s">
        <v>152</v>
      </c>
      <c r="I18" s="60" t="s">
        <v>151</v>
      </c>
      <c r="J18" s="59" t="s">
        <v>151</v>
      </c>
    </row>
    <row r="19" spans="1:10" ht="15">
      <c r="A19" s="12" t="s">
        <v>3</v>
      </c>
      <c r="B19" s="2" t="s">
        <v>113</v>
      </c>
      <c r="C19" s="2" t="s">
        <v>114</v>
      </c>
      <c r="D19" s="2" t="s">
        <v>115</v>
      </c>
      <c r="E19" s="2">
        <v>6048</v>
      </c>
      <c r="F19" s="2" t="s">
        <v>101</v>
      </c>
      <c r="G19" s="2" t="s">
        <v>98</v>
      </c>
      <c r="H19" s="60" t="s">
        <v>151</v>
      </c>
      <c r="I19" s="60" t="s">
        <v>152</v>
      </c>
      <c r="J19" s="59" t="s">
        <v>152</v>
      </c>
    </row>
    <row r="20" spans="1:10" ht="15">
      <c r="A20" s="12" t="s">
        <v>3</v>
      </c>
      <c r="B20" s="2" t="s">
        <v>86</v>
      </c>
      <c r="C20" s="27" t="s">
        <v>51</v>
      </c>
      <c r="D20" s="2" t="s">
        <v>26</v>
      </c>
      <c r="E20" s="2">
        <v>4710</v>
      </c>
      <c r="F20" s="2" t="s">
        <v>81</v>
      </c>
      <c r="G20" s="2" t="s">
        <v>98</v>
      </c>
      <c r="H20" s="60" t="s">
        <v>151</v>
      </c>
      <c r="I20" s="60" t="s">
        <v>152</v>
      </c>
      <c r="J20" s="59" t="s">
        <v>151</v>
      </c>
    </row>
    <row r="21" spans="1:10" ht="15">
      <c r="A21" s="12" t="s">
        <v>7</v>
      </c>
      <c r="B21" s="2" t="s">
        <v>65</v>
      </c>
      <c r="C21" s="27" t="s">
        <v>97</v>
      </c>
      <c r="D21" s="2" t="s">
        <v>66</v>
      </c>
      <c r="E21" s="2">
        <v>8303</v>
      </c>
      <c r="F21" s="2" t="s">
        <v>30</v>
      </c>
      <c r="G21" s="2" t="s">
        <v>99</v>
      </c>
      <c r="H21" s="60" t="s">
        <v>151</v>
      </c>
      <c r="I21" s="60" t="s">
        <v>151</v>
      </c>
      <c r="J21" s="59" t="s">
        <v>151</v>
      </c>
    </row>
    <row r="22" spans="1:10" ht="15">
      <c r="A22" s="12" t="s">
        <v>7</v>
      </c>
      <c r="B22" s="2" t="s">
        <v>8</v>
      </c>
      <c r="C22" s="27" t="s">
        <v>158</v>
      </c>
      <c r="D22" s="2" t="s">
        <v>23</v>
      </c>
      <c r="E22" s="2">
        <v>8261</v>
      </c>
      <c r="F22" s="2" t="s">
        <v>24</v>
      </c>
      <c r="G22" s="2" t="s">
        <v>99</v>
      </c>
      <c r="H22" s="60" t="s">
        <v>151</v>
      </c>
      <c r="I22" s="60" t="s">
        <v>152</v>
      </c>
      <c r="J22" s="59" t="s">
        <v>151</v>
      </c>
    </row>
    <row r="23" spans="1:10" ht="15">
      <c r="A23" s="12" t="s">
        <v>7</v>
      </c>
      <c r="B23" s="2" t="s">
        <v>116</v>
      </c>
      <c r="C23" s="2" t="s">
        <v>97</v>
      </c>
      <c r="D23" s="2" t="s">
        <v>117</v>
      </c>
      <c r="E23" s="2">
        <v>6010</v>
      </c>
      <c r="F23" s="2" t="s">
        <v>104</v>
      </c>
      <c r="G23" s="2" t="s">
        <v>99</v>
      </c>
      <c r="H23" s="60" t="s">
        <v>152</v>
      </c>
      <c r="I23" s="60" t="s">
        <v>151</v>
      </c>
      <c r="J23" s="59" t="s">
        <v>152</v>
      </c>
    </row>
    <row r="24" spans="1:10" ht="15">
      <c r="A24" s="12" t="s">
        <v>7</v>
      </c>
      <c r="B24" s="2" t="s">
        <v>118</v>
      </c>
      <c r="C24" s="27" t="s">
        <v>155</v>
      </c>
      <c r="D24" s="2" t="s">
        <v>119</v>
      </c>
      <c r="E24" s="2">
        <v>6048</v>
      </c>
      <c r="F24" s="2" t="s">
        <v>101</v>
      </c>
      <c r="G24" s="2" t="s">
        <v>99</v>
      </c>
      <c r="H24" s="60" t="s">
        <v>151</v>
      </c>
      <c r="I24" s="60" t="s">
        <v>152</v>
      </c>
      <c r="J24" s="59" t="s">
        <v>151</v>
      </c>
    </row>
    <row r="25" spans="1:10" ht="15">
      <c r="A25" s="12" t="s">
        <v>3</v>
      </c>
      <c r="B25" s="2" t="s">
        <v>93</v>
      </c>
      <c r="C25" s="27" t="s">
        <v>34</v>
      </c>
      <c r="D25" s="2" t="s">
        <v>148</v>
      </c>
      <c r="E25" s="2">
        <v>4710</v>
      </c>
      <c r="F25" s="2" t="s">
        <v>81</v>
      </c>
      <c r="G25" s="2" t="s">
        <v>98</v>
      </c>
      <c r="H25" s="60" t="s">
        <v>151</v>
      </c>
      <c r="I25" s="60" t="s">
        <v>151</v>
      </c>
      <c r="J25" s="59" t="s">
        <v>151</v>
      </c>
    </row>
    <row r="26" spans="1:10" ht="15">
      <c r="A26" s="12" t="s">
        <v>3</v>
      </c>
      <c r="B26" s="2" t="s">
        <v>4</v>
      </c>
      <c r="C26" s="2" t="s">
        <v>70</v>
      </c>
      <c r="D26" s="2" t="s">
        <v>19</v>
      </c>
      <c r="E26" s="2">
        <v>3011</v>
      </c>
      <c r="F26" s="2" t="s">
        <v>20</v>
      </c>
      <c r="G26" s="2" t="s">
        <v>98</v>
      </c>
      <c r="H26" s="60" t="s">
        <v>151</v>
      </c>
      <c r="I26" s="60" t="s">
        <v>152</v>
      </c>
      <c r="J26" s="59" t="s">
        <v>152</v>
      </c>
    </row>
    <row r="27" spans="1:10" ht="15">
      <c r="A27" s="13" t="s">
        <v>7</v>
      </c>
      <c r="B27" s="2" t="s">
        <v>120</v>
      </c>
      <c r="C27" s="2" t="s">
        <v>41</v>
      </c>
      <c r="D27" s="2" t="s">
        <v>121</v>
      </c>
      <c r="E27" s="2">
        <v>6020</v>
      </c>
      <c r="F27" s="2" t="s">
        <v>103</v>
      </c>
      <c r="G27" s="2" t="s">
        <v>99</v>
      </c>
      <c r="H27" s="60" t="s">
        <v>151</v>
      </c>
      <c r="I27" s="60" t="s">
        <v>152</v>
      </c>
      <c r="J27" s="59" t="s">
        <v>151</v>
      </c>
    </row>
    <row r="28" spans="1:10" ht="15">
      <c r="A28" s="12" t="s">
        <v>7</v>
      </c>
      <c r="B28" s="2" t="s">
        <v>67</v>
      </c>
      <c r="C28" s="27" t="s">
        <v>163</v>
      </c>
      <c r="D28" s="2" t="s">
        <v>68</v>
      </c>
      <c r="E28" s="2">
        <v>8303</v>
      </c>
      <c r="F28" s="2" t="s">
        <v>30</v>
      </c>
      <c r="G28" s="2" t="s">
        <v>99</v>
      </c>
      <c r="H28" s="60" t="s">
        <v>152</v>
      </c>
      <c r="I28" s="60" t="s">
        <v>151</v>
      </c>
      <c r="J28" s="59" t="s">
        <v>152</v>
      </c>
    </row>
    <row r="29" spans="1:10" ht="15">
      <c r="A29" s="12" t="s">
        <v>3</v>
      </c>
      <c r="B29" s="2" t="s">
        <v>69</v>
      </c>
      <c r="C29" s="27" t="s">
        <v>82</v>
      </c>
      <c r="D29" s="2" t="s">
        <v>71</v>
      </c>
      <c r="E29" s="2">
        <v>8307</v>
      </c>
      <c r="F29" s="2" t="s">
        <v>33</v>
      </c>
      <c r="G29" s="2" t="s">
        <v>98</v>
      </c>
      <c r="H29" s="60" t="s">
        <v>151</v>
      </c>
      <c r="I29" s="60" t="s">
        <v>152</v>
      </c>
      <c r="J29" s="59" t="s">
        <v>152</v>
      </c>
    </row>
    <row r="30" spans="1:10" ht="15">
      <c r="A30" s="12" t="s">
        <v>3</v>
      </c>
      <c r="B30" s="2" t="s">
        <v>14</v>
      </c>
      <c r="C30" s="27" t="s">
        <v>162</v>
      </c>
      <c r="D30" s="2" t="s">
        <v>72</v>
      </c>
      <c r="E30" s="2">
        <v>8304</v>
      </c>
      <c r="F30" s="2" t="s">
        <v>56</v>
      </c>
      <c r="G30" s="2" t="s">
        <v>98</v>
      </c>
      <c r="H30" s="60" t="s">
        <v>151</v>
      </c>
      <c r="I30" s="60" t="s">
        <v>151</v>
      </c>
      <c r="J30" s="59" t="s">
        <v>151</v>
      </c>
    </row>
    <row r="31" spans="1:10" ht="15">
      <c r="A31" s="12" t="s">
        <v>7</v>
      </c>
      <c r="B31" s="2" t="s">
        <v>74</v>
      </c>
      <c r="C31" s="27" t="s">
        <v>80</v>
      </c>
      <c r="D31" s="2" t="s">
        <v>75</v>
      </c>
      <c r="E31" s="2">
        <v>8153</v>
      </c>
      <c r="F31" s="2" t="s">
        <v>36</v>
      </c>
      <c r="G31" s="2" t="s">
        <v>99</v>
      </c>
      <c r="H31" s="60" t="s">
        <v>151</v>
      </c>
      <c r="I31" s="60" t="s">
        <v>151</v>
      </c>
      <c r="J31" s="59" t="s">
        <v>151</v>
      </c>
    </row>
    <row r="32" spans="1:10" ht="15">
      <c r="A32" s="12" t="s">
        <v>3</v>
      </c>
      <c r="B32" s="2" t="s">
        <v>122</v>
      </c>
      <c r="C32" s="2" t="s">
        <v>123</v>
      </c>
      <c r="D32" s="2" t="s">
        <v>124</v>
      </c>
      <c r="E32" s="2">
        <v>6006</v>
      </c>
      <c r="F32" s="2" t="s">
        <v>31</v>
      </c>
      <c r="G32" s="2" t="s">
        <v>98</v>
      </c>
      <c r="H32" s="60" t="s">
        <v>151</v>
      </c>
      <c r="I32" s="60" t="s">
        <v>152</v>
      </c>
      <c r="J32" s="59" t="s">
        <v>152</v>
      </c>
    </row>
    <row r="33" spans="1:10" ht="15">
      <c r="A33" s="12" t="s">
        <v>7</v>
      </c>
      <c r="B33" s="2" t="s">
        <v>122</v>
      </c>
      <c r="C33" s="27" t="s">
        <v>160</v>
      </c>
      <c r="D33" s="2" t="s">
        <v>125</v>
      </c>
      <c r="E33" s="2">
        <v>6300</v>
      </c>
      <c r="F33" s="2" t="s">
        <v>100</v>
      </c>
      <c r="G33" s="2" t="s">
        <v>99</v>
      </c>
      <c r="H33" s="60" t="s">
        <v>151</v>
      </c>
      <c r="I33" s="60" t="s">
        <v>151</v>
      </c>
      <c r="J33" s="59" t="s">
        <v>151</v>
      </c>
    </row>
    <row r="34" spans="1:10" ht="15">
      <c r="A34" s="12" t="s">
        <v>7</v>
      </c>
      <c r="B34" s="2" t="s">
        <v>10</v>
      </c>
      <c r="C34" s="2" t="s">
        <v>95</v>
      </c>
      <c r="D34" s="2" t="s">
        <v>109</v>
      </c>
      <c r="E34" s="2">
        <v>4710</v>
      </c>
      <c r="F34" s="2" t="s">
        <v>81</v>
      </c>
      <c r="G34" s="2" t="s">
        <v>99</v>
      </c>
      <c r="H34" s="60" t="s">
        <v>151</v>
      </c>
      <c r="I34" s="60" t="s">
        <v>152</v>
      </c>
      <c r="J34" s="59" t="s">
        <v>151</v>
      </c>
    </row>
    <row r="35" spans="1:10" ht="15">
      <c r="A35" s="12" t="s">
        <v>7</v>
      </c>
      <c r="B35" s="2" t="s">
        <v>10</v>
      </c>
      <c r="C35" s="27" t="s">
        <v>9</v>
      </c>
      <c r="D35" s="2" t="s">
        <v>76</v>
      </c>
      <c r="E35" s="2">
        <v>8153</v>
      </c>
      <c r="F35" s="2" t="s">
        <v>36</v>
      </c>
      <c r="G35" s="2" t="s">
        <v>99</v>
      </c>
      <c r="H35" s="60" t="s">
        <v>152</v>
      </c>
      <c r="I35" s="60" t="s">
        <v>151</v>
      </c>
      <c r="J35" s="59" t="s">
        <v>151</v>
      </c>
    </row>
    <row r="36" spans="1:10" ht="15">
      <c r="A36" s="12" t="s">
        <v>7</v>
      </c>
      <c r="B36" s="2" t="s">
        <v>126</v>
      </c>
      <c r="C36" s="27" t="s">
        <v>78</v>
      </c>
      <c r="D36" s="2" t="s">
        <v>127</v>
      </c>
      <c r="E36" s="2">
        <v>6010</v>
      </c>
      <c r="F36" s="2" t="s">
        <v>104</v>
      </c>
      <c r="G36" s="2" t="s">
        <v>99</v>
      </c>
      <c r="H36" s="58" t="s">
        <v>151</v>
      </c>
      <c r="I36" s="58" t="s">
        <v>152</v>
      </c>
      <c r="J36" s="59" t="s">
        <v>151</v>
      </c>
    </row>
    <row r="37" spans="1:10" ht="15">
      <c r="A37" s="12" t="s">
        <v>3</v>
      </c>
      <c r="B37" s="2" t="s">
        <v>15</v>
      </c>
      <c r="C37" s="27" t="s">
        <v>156</v>
      </c>
      <c r="D37" s="2" t="s">
        <v>96</v>
      </c>
      <c r="E37" s="2">
        <v>4710</v>
      </c>
      <c r="F37" s="2" t="s">
        <v>81</v>
      </c>
      <c r="G37" s="2" t="s">
        <v>98</v>
      </c>
      <c r="H37" s="60" t="s">
        <v>152</v>
      </c>
      <c r="I37" s="60" t="s">
        <v>151</v>
      </c>
      <c r="J37" s="59" t="s">
        <v>151</v>
      </c>
    </row>
    <row r="38" spans="1:10" ht="15">
      <c r="A38" s="12" t="s">
        <v>7</v>
      </c>
      <c r="B38" s="2" t="s">
        <v>90</v>
      </c>
      <c r="C38" s="2" t="s">
        <v>91</v>
      </c>
      <c r="D38" s="2" t="s">
        <v>25</v>
      </c>
      <c r="E38" s="2">
        <v>4710</v>
      </c>
      <c r="F38" s="2" t="s">
        <v>81</v>
      </c>
      <c r="G38" s="2" t="s">
        <v>99</v>
      </c>
      <c r="H38" s="60" t="s">
        <v>151</v>
      </c>
      <c r="I38" s="60" t="s">
        <v>151</v>
      </c>
      <c r="J38" s="59" t="s">
        <v>151</v>
      </c>
    </row>
    <row r="39" spans="1:10" ht="15">
      <c r="A39" s="12" t="s">
        <v>3</v>
      </c>
      <c r="B39" s="2" t="s">
        <v>128</v>
      </c>
      <c r="C39" s="2" t="s">
        <v>129</v>
      </c>
      <c r="D39" s="2" t="s">
        <v>130</v>
      </c>
      <c r="E39" s="2">
        <v>8832</v>
      </c>
      <c r="F39" s="2" t="s">
        <v>131</v>
      </c>
      <c r="G39" s="2" t="s">
        <v>98</v>
      </c>
      <c r="H39" s="60" t="s">
        <v>152</v>
      </c>
      <c r="I39" s="60" t="s">
        <v>151</v>
      </c>
      <c r="J39" s="59" t="s">
        <v>151</v>
      </c>
    </row>
    <row r="40" spans="1:10" ht="15">
      <c r="A40" s="12" t="s">
        <v>3</v>
      </c>
      <c r="B40" s="2" t="s">
        <v>84</v>
      </c>
      <c r="C40" s="2" t="s">
        <v>92</v>
      </c>
      <c r="D40" s="2" t="s">
        <v>148</v>
      </c>
      <c r="E40" s="2">
        <v>4710</v>
      </c>
      <c r="F40" s="2" t="s">
        <v>81</v>
      </c>
      <c r="G40" s="2" t="s">
        <v>98</v>
      </c>
      <c r="H40" s="60" t="s">
        <v>151</v>
      </c>
      <c r="I40" s="60" t="s">
        <v>151</v>
      </c>
      <c r="J40" s="59" t="s">
        <v>151</v>
      </c>
    </row>
    <row r="41" spans="1:10" ht="15">
      <c r="A41" s="12" t="s">
        <v>3</v>
      </c>
      <c r="B41" s="2" t="s">
        <v>83</v>
      </c>
      <c r="C41" s="2" t="s">
        <v>87</v>
      </c>
      <c r="D41" s="2" t="s">
        <v>88</v>
      </c>
      <c r="E41" s="2">
        <v>4710</v>
      </c>
      <c r="F41" s="2" t="s">
        <v>81</v>
      </c>
      <c r="G41" s="2" t="s">
        <v>98</v>
      </c>
      <c r="H41" s="60" t="s">
        <v>151</v>
      </c>
      <c r="I41" s="58" t="s">
        <v>152</v>
      </c>
      <c r="J41" s="59" t="s">
        <v>151</v>
      </c>
    </row>
    <row r="42" spans="1:10" ht="15">
      <c r="A42" s="12" t="s">
        <v>3</v>
      </c>
      <c r="B42" s="2" t="s">
        <v>132</v>
      </c>
      <c r="C42" s="27" t="s">
        <v>73</v>
      </c>
      <c r="D42" s="2" t="s">
        <v>133</v>
      </c>
      <c r="E42" s="2">
        <v>6014</v>
      </c>
      <c r="F42" s="2" t="s">
        <v>102</v>
      </c>
      <c r="G42" s="2" t="s">
        <v>98</v>
      </c>
      <c r="H42" s="60" t="s">
        <v>152</v>
      </c>
      <c r="I42" s="60" t="s">
        <v>151</v>
      </c>
      <c r="J42" s="59" t="s">
        <v>151</v>
      </c>
    </row>
    <row r="43" spans="1:10" ht="15">
      <c r="A43" s="12" t="s">
        <v>3</v>
      </c>
      <c r="B43" s="2" t="s">
        <v>134</v>
      </c>
      <c r="C43" s="27" t="s">
        <v>12</v>
      </c>
      <c r="D43" s="2" t="s">
        <v>135</v>
      </c>
      <c r="E43" s="2">
        <v>3013</v>
      </c>
      <c r="F43" s="2" t="s">
        <v>20</v>
      </c>
      <c r="G43" s="2" t="s">
        <v>98</v>
      </c>
      <c r="H43" s="60" t="s">
        <v>151</v>
      </c>
      <c r="I43" s="60" t="s">
        <v>151</v>
      </c>
      <c r="J43" s="59" t="s">
        <v>151</v>
      </c>
    </row>
    <row r="44" spans="1:10" ht="15">
      <c r="A44" s="12" t="s">
        <v>3</v>
      </c>
      <c r="B44" s="2" t="s">
        <v>85</v>
      </c>
      <c r="C44" s="2" t="s">
        <v>94</v>
      </c>
      <c r="D44" s="2" t="s">
        <v>136</v>
      </c>
      <c r="E44" s="2">
        <v>6010</v>
      </c>
      <c r="F44" s="2" t="s">
        <v>104</v>
      </c>
      <c r="G44" s="2" t="s">
        <v>98</v>
      </c>
      <c r="H44" s="60" t="s">
        <v>151</v>
      </c>
      <c r="I44" s="60" t="s">
        <v>151</v>
      </c>
      <c r="J44" s="59" t="s">
        <v>151</v>
      </c>
    </row>
    <row r="45" spans="1:10" ht="15">
      <c r="A45" s="13" t="s">
        <v>3</v>
      </c>
      <c r="B45" s="2" t="s">
        <v>137</v>
      </c>
      <c r="C45" s="27" t="s">
        <v>161</v>
      </c>
      <c r="D45" s="2" t="s">
        <v>138</v>
      </c>
      <c r="E45" s="2">
        <v>6048</v>
      </c>
      <c r="F45" s="2" t="s">
        <v>101</v>
      </c>
      <c r="G45" s="2" t="s">
        <v>98</v>
      </c>
      <c r="H45" s="60" t="s">
        <v>152</v>
      </c>
      <c r="I45" s="60" t="s">
        <v>151</v>
      </c>
      <c r="J45" s="59" t="s">
        <v>152</v>
      </c>
    </row>
    <row r="46" spans="1:10" ht="15">
      <c r="A46" s="12" t="s">
        <v>7</v>
      </c>
      <c r="B46" s="2" t="s">
        <v>139</v>
      </c>
      <c r="C46" s="27" t="s">
        <v>55</v>
      </c>
      <c r="D46" s="2" t="s">
        <v>140</v>
      </c>
      <c r="E46" s="2">
        <v>6002</v>
      </c>
      <c r="F46" s="2" t="s">
        <v>31</v>
      </c>
      <c r="G46" s="2" t="s">
        <v>99</v>
      </c>
      <c r="H46" s="60" t="s">
        <v>151</v>
      </c>
      <c r="I46" s="60" t="s">
        <v>152</v>
      </c>
      <c r="J46" s="59" t="s">
        <v>151</v>
      </c>
    </row>
    <row r="47" spans="1:10" ht="15">
      <c r="A47" s="12" t="s">
        <v>3</v>
      </c>
      <c r="B47" s="2" t="s">
        <v>141</v>
      </c>
      <c r="C47" s="2" t="s">
        <v>79</v>
      </c>
      <c r="D47" s="2" t="s">
        <v>142</v>
      </c>
      <c r="E47" s="2">
        <v>6234</v>
      </c>
      <c r="F47" s="2" t="s">
        <v>143</v>
      </c>
      <c r="G47" s="2" t="s">
        <v>98</v>
      </c>
      <c r="H47" s="58" t="s">
        <v>151</v>
      </c>
      <c r="I47" s="58" t="s">
        <v>152</v>
      </c>
      <c r="J47" s="59" t="s">
        <v>151</v>
      </c>
    </row>
    <row r="48" spans="1:10" ht="15">
      <c r="A48" s="12" t="s">
        <v>7</v>
      </c>
      <c r="B48" s="2" t="s">
        <v>89</v>
      </c>
      <c r="C48" s="27" t="s">
        <v>11</v>
      </c>
      <c r="D48" s="2" t="s">
        <v>27</v>
      </c>
      <c r="E48" s="2">
        <v>4710</v>
      </c>
      <c r="F48" s="2" t="s">
        <v>81</v>
      </c>
      <c r="G48" s="2" t="s">
        <v>99</v>
      </c>
      <c r="H48" s="60" t="s">
        <v>152</v>
      </c>
      <c r="I48" s="60" t="s">
        <v>151</v>
      </c>
      <c r="J48" s="59" t="s">
        <v>152</v>
      </c>
    </row>
    <row r="49" spans="1:10" ht="15.75" thickBot="1">
      <c r="C49" s="3"/>
      <c r="E49" s="4"/>
      <c r="G49" s="3"/>
      <c r="I49" s="3"/>
    </row>
    <row r="50" spans="1:10" ht="15.75" thickBot="1">
      <c r="A50" s="67" t="s">
        <v>184</v>
      </c>
      <c r="B50" s="68"/>
      <c r="C50" s="69"/>
      <c r="E50" s="4"/>
      <c r="G50" s="3"/>
      <c r="H50" s="33">
        <f>COUNTIF(H4:H48,"Ja")</f>
        <v>32</v>
      </c>
      <c r="I50" s="33">
        <f t="shared" ref="I50:J50" si="0">COUNTIF(I4:I48,"Ja")</f>
        <v>26</v>
      </c>
      <c r="J50" s="33">
        <f t="shared" si="0"/>
        <v>32</v>
      </c>
    </row>
    <row r="51" spans="1:10" ht="15.75" thickBot="1">
      <c r="A51" s="73" t="s">
        <v>164</v>
      </c>
      <c r="B51" s="74"/>
      <c r="C51" s="70">
        <f>COUNTA(B4:B48)</f>
        <v>45</v>
      </c>
      <c r="D51" s="38"/>
      <c r="E51" s="4"/>
      <c r="G51" s="3"/>
      <c r="H51" s="3"/>
      <c r="I51" s="3"/>
      <c r="J51" s="3"/>
    </row>
    <row r="52" spans="1:10" ht="15.75" thickBot="1">
      <c r="C52" s="36"/>
      <c r="E52" s="4"/>
      <c r="G52" s="3"/>
      <c r="H52" s="3"/>
      <c r="I52" s="3"/>
      <c r="J52" s="3"/>
    </row>
    <row r="53" spans="1:10" ht="15.75" thickBot="1">
      <c r="A53" s="71" t="s">
        <v>187</v>
      </c>
      <c r="B53" s="47"/>
      <c r="C53" s="48"/>
      <c r="D53" s="49"/>
      <c r="E53" s="49"/>
      <c r="F53" s="50"/>
      <c r="G53" s="50"/>
      <c r="H53" s="51">
        <v>8</v>
      </c>
      <c r="I53" s="3"/>
      <c r="J53" s="3"/>
    </row>
    <row r="54" spans="1:10" ht="15">
      <c r="A54" s="52"/>
      <c r="B54" s="52"/>
      <c r="C54" s="50"/>
      <c r="D54" s="53"/>
      <c r="E54" s="53"/>
      <c r="F54" s="50"/>
      <c r="G54" s="50"/>
      <c r="H54" s="50"/>
      <c r="I54" s="3"/>
      <c r="J54" s="3"/>
    </row>
    <row r="55" spans="1:10" ht="15">
      <c r="C55" s="3"/>
      <c r="E55" s="4"/>
      <c r="G55" s="3"/>
      <c r="H55" s="3"/>
      <c r="I55" s="3"/>
      <c r="J55" s="3"/>
    </row>
    <row r="56" spans="1:10" ht="15">
      <c r="C56" s="3"/>
      <c r="E56" s="4"/>
      <c r="G56" s="3"/>
      <c r="H56" s="3"/>
      <c r="I56" s="3"/>
      <c r="J56" s="3"/>
    </row>
    <row r="57" spans="1:10" ht="15">
      <c r="C57" s="3"/>
      <c r="E57" s="4"/>
      <c r="G57" s="3"/>
      <c r="H57" s="3"/>
      <c r="I57" s="3"/>
      <c r="J57" s="3"/>
    </row>
    <row r="58" spans="1:10" ht="15">
      <c r="C58" s="3"/>
      <c r="E58" s="4"/>
      <c r="G58" s="3"/>
      <c r="H58" s="3"/>
      <c r="I58" s="3"/>
      <c r="J58" s="3"/>
    </row>
    <row r="59" spans="1:10" ht="15">
      <c r="C59" s="3"/>
      <c r="E59" s="4"/>
      <c r="G59" s="3"/>
      <c r="H59" s="3"/>
      <c r="I59" s="3"/>
      <c r="J59" s="3"/>
    </row>
    <row r="60" spans="1:10" ht="15">
      <c r="C60" s="3"/>
      <c r="E60" s="4"/>
      <c r="G60" s="3"/>
      <c r="H60" s="3"/>
      <c r="I60" s="3"/>
      <c r="J60" s="3"/>
    </row>
    <row r="61" spans="1:10" ht="15">
      <c r="C61" s="3"/>
      <c r="E61" s="4"/>
      <c r="G61" s="3"/>
      <c r="H61" s="3"/>
      <c r="I61" s="3"/>
      <c r="J61" s="3"/>
    </row>
    <row r="62" spans="1:10" ht="15">
      <c r="C62" s="3"/>
      <c r="E62" s="4"/>
      <c r="G62" s="3"/>
      <c r="H62" s="3"/>
      <c r="I62" s="3"/>
      <c r="J62" s="3"/>
    </row>
    <row r="63" spans="1:10" ht="15">
      <c r="C63" s="3"/>
      <c r="E63" s="4"/>
      <c r="G63" s="3"/>
      <c r="H63" s="3"/>
      <c r="I63" s="3"/>
      <c r="J63" s="3"/>
    </row>
    <row r="64" spans="1:10" ht="15">
      <c r="C64" s="3"/>
      <c r="E64" s="4"/>
      <c r="G64" s="3"/>
      <c r="H64" s="3"/>
      <c r="I64" s="3"/>
      <c r="J64" s="3"/>
    </row>
    <row r="65" spans="3:10" ht="15">
      <c r="C65" s="3"/>
      <c r="E65" s="4"/>
      <c r="G65" s="3"/>
      <c r="H65" s="3"/>
      <c r="I65" s="3"/>
      <c r="J65" s="3"/>
    </row>
    <row r="66" spans="3:10" ht="15">
      <c r="C66" s="3"/>
      <c r="E66" s="4"/>
      <c r="G66" s="3"/>
      <c r="H66" s="3"/>
      <c r="I66" s="3"/>
      <c r="J66" s="3"/>
    </row>
    <row r="67" spans="3:10" ht="15">
      <c r="C67" s="3"/>
      <c r="E67" s="4"/>
      <c r="G67" s="3"/>
      <c r="H67" s="3"/>
      <c r="I67" s="3"/>
      <c r="J67" s="3"/>
    </row>
    <row r="68" spans="3:10" ht="15">
      <c r="C68" s="3"/>
      <c r="E68" s="4"/>
      <c r="G68" s="3"/>
      <c r="H68" s="3"/>
      <c r="I68" s="3"/>
      <c r="J68" s="3"/>
    </row>
    <row r="69" spans="3:10" ht="15">
      <c r="C69" s="3"/>
      <c r="E69" s="4"/>
      <c r="G69" s="3"/>
      <c r="H69" s="3"/>
      <c r="I69" s="3"/>
      <c r="J69" s="3"/>
    </row>
    <row r="70" spans="3:10" ht="15">
      <c r="C70" s="3"/>
      <c r="E70" s="4"/>
      <c r="G70" s="3"/>
      <c r="H70" s="3"/>
      <c r="I70" s="3"/>
      <c r="J70" s="3"/>
    </row>
    <row r="71" spans="3:10" ht="15">
      <c r="C71" s="3"/>
      <c r="E71" s="4"/>
      <c r="G71" s="3"/>
      <c r="H71" s="3"/>
      <c r="I71" s="3"/>
      <c r="J71" s="3"/>
    </row>
    <row r="72" spans="3:10" ht="15">
      <c r="C72" s="3"/>
      <c r="E72" s="4"/>
      <c r="G72" s="3"/>
      <c r="H72" s="3"/>
      <c r="I72" s="3"/>
      <c r="J72" s="3"/>
    </row>
    <row r="73" spans="3:10" ht="15">
      <c r="C73" s="3"/>
      <c r="E73" s="4"/>
      <c r="G73" s="3"/>
      <c r="H73" s="3"/>
      <c r="I73" s="3"/>
      <c r="J73" s="3"/>
    </row>
    <row r="74" spans="3:10" ht="15">
      <c r="C74" s="3"/>
      <c r="E74" s="4"/>
      <c r="G74" s="3"/>
      <c r="H74" s="3"/>
      <c r="I74" s="3"/>
      <c r="J74" s="3"/>
    </row>
    <row r="75" spans="3:10" ht="15">
      <c r="C75" s="3"/>
      <c r="E75" s="4"/>
      <c r="G75" s="3"/>
      <c r="H75" s="3"/>
      <c r="I75" s="3"/>
      <c r="J75" s="3"/>
    </row>
    <row r="76" spans="3:10" ht="15">
      <c r="C76" s="3"/>
      <c r="E76" s="4"/>
      <c r="G76" s="3"/>
      <c r="H76" s="3"/>
      <c r="I76" s="3"/>
      <c r="J76" s="3"/>
    </row>
    <row r="77" spans="3:10" ht="15">
      <c r="C77" s="3"/>
      <c r="E77" s="4"/>
      <c r="G77" s="3"/>
      <c r="H77" s="3"/>
      <c r="I77" s="3"/>
      <c r="J77" s="3"/>
    </row>
    <row r="78" spans="3:10" ht="15">
      <c r="C78" s="3"/>
      <c r="E78" s="4"/>
      <c r="G78" s="3"/>
      <c r="H78" s="3"/>
      <c r="I78" s="3"/>
      <c r="J78" s="3"/>
    </row>
    <row r="79" spans="3:10" ht="15">
      <c r="C79" s="3"/>
      <c r="E79" s="4"/>
      <c r="G79" s="3"/>
      <c r="H79" s="3"/>
      <c r="I79" s="3"/>
      <c r="J79" s="3"/>
    </row>
    <row r="80" spans="3:10" ht="15">
      <c r="C80" s="3"/>
      <c r="E80" s="4"/>
      <c r="G80" s="3"/>
      <c r="H80" s="3"/>
      <c r="I80" s="3"/>
      <c r="J80" s="3"/>
    </row>
    <row r="81" spans="3:10" ht="15">
      <c r="C81" s="3"/>
      <c r="E81" s="4"/>
      <c r="G81" s="3"/>
      <c r="H81" s="3"/>
      <c r="I81" s="3"/>
      <c r="J81" s="3"/>
    </row>
    <row r="82" spans="3:10" ht="15">
      <c r="C82" s="3"/>
      <c r="E82" s="4"/>
      <c r="G82" s="3"/>
      <c r="H82" s="3"/>
      <c r="I82" s="3"/>
      <c r="J82" s="3"/>
    </row>
    <row r="83" spans="3:10" ht="15">
      <c r="C83" s="3"/>
      <c r="E83" s="4"/>
      <c r="G83" s="3"/>
      <c r="H83" s="3"/>
      <c r="I83" s="3"/>
      <c r="J83" s="3"/>
    </row>
    <row r="84" spans="3:10" ht="15">
      <c r="C84" s="3"/>
      <c r="E84" s="4"/>
      <c r="G84" s="3"/>
      <c r="H84" s="3"/>
      <c r="I84" s="3"/>
      <c r="J84" s="3"/>
    </row>
    <row r="85" spans="3:10" ht="15">
      <c r="C85" s="3"/>
      <c r="E85" s="4"/>
      <c r="G85" s="3"/>
      <c r="H85" s="3"/>
      <c r="I85" s="3"/>
      <c r="J85" s="3"/>
    </row>
    <row r="86" spans="3:10" ht="15">
      <c r="C86" s="3"/>
      <c r="E86" s="4"/>
      <c r="G86" s="3"/>
      <c r="H86" s="3"/>
      <c r="I86" s="3"/>
      <c r="J86" s="3"/>
    </row>
    <row r="87" spans="3:10" ht="15">
      <c r="C87" s="3"/>
      <c r="E87" s="4"/>
      <c r="G87" s="3"/>
      <c r="H87" s="3"/>
      <c r="I87" s="3"/>
      <c r="J87" s="3"/>
    </row>
    <row r="88" spans="3:10" ht="15">
      <c r="C88" s="3"/>
      <c r="E88" s="4"/>
      <c r="G88" s="3"/>
      <c r="H88" s="3"/>
      <c r="I88" s="3"/>
      <c r="J88" s="3"/>
    </row>
    <row r="89" spans="3:10" ht="15">
      <c r="C89" s="3"/>
      <c r="E89" s="4"/>
      <c r="G89" s="3"/>
      <c r="H89" s="3"/>
      <c r="I89" s="3"/>
      <c r="J89" s="3"/>
    </row>
    <row r="90" spans="3:10" ht="15">
      <c r="C90" s="3"/>
      <c r="E90" s="4"/>
      <c r="G90" s="3"/>
      <c r="H90" s="3"/>
      <c r="I90" s="3"/>
      <c r="J90" s="3"/>
    </row>
    <row r="91" spans="3:10" ht="15">
      <c r="C91" s="3"/>
      <c r="E91" s="4"/>
      <c r="G91" s="3"/>
      <c r="H91" s="3"/>
      <c r="I91" s="3"/>
      <c r="J91" s="3"/>
    </row>
    <row r="92" spans="3:10" ht="15">
      <c r="C92" s="3"/>
      <c r="E92" s="4"/>
      <c r="G92" s="3"/>
      <c r="H92" s="3"/>
      <c r="I92" s="3"/>
      <c r="J92" s="3"/>
    </row>
    <row r="93" spans="3:10" ht="15">
      <c r="C93" s="3"/>
      <c r="E93" s="4"/>
      <c r="G93" s="3"/>
      <c r="H93" s="3"/>
      <c r="I93" s="3"/>
      <c r="J93" s="3"/>
    </row>
    <row r="94" spans="3:10" ht="15">
      <c r="C94" s="3"/>
      <c r="E94" s="4"/>
      <c r="G94" s="3"/>
      <c r="H94" s="3"/>
      <c r="I94" s="3"/>
      <c r="J94" s="3"/>
    </row>
    <row r="95" spans="3:10" ht="15">
      <c r="C95" s="3"/>
      <c r="E95" s="4"/>
      <c r="G95" s="3"/>
      <c r="H95" s="3"/>
      <c r="I95" s="3"/>
      <c r="J95" s="3"/>
    </row>
    <row r="96" spans="3:10" ht="15">
      <c r="C96" s="3"/>
      <c r="E96" s="4"/>
      <c r="G96" s="3"/>
      <c r="H96" s="3"/>
      <c r="I96" s="3"/>
      <c r="J96" s="3"/>
    </row>
    <row r="97" spans="3:10" ht="15">
      <c r="C97" s="3"/>
      <c r="E97" s="4"/>
      <c r="G97" s="3"/>
      <c r="H97" s="3"/>
      <c r="I97" s="3"/>
      <c r="J97" s="3"/>
    </row>
    <row r="98" spans="3:10" ht="15">
      <c r="C98" s="3"/>
      <c r="E98" s="4"/>
      <c r="G98" s="3"/>
      <c r="H98" s="3"/>
      <c r="I98" s="3"/>
      <c r="J98" s="3"/>
    </row>
    <row r="99" spans="3:10" ht="15">
      <c r="C99" s="3"/>
      <c r="E99" s="4"/>
      <c r="G99" s="3"/>
      <c r="H99" s="3"/>
      <c r="I99" s="3"/>
      <c r="J99" s="3"/>
    </row>
    <row r="100" spans="3:10" ht="15">
      <c r="C100" s="3"/>
      <c r="E100" s="4"/>
      <c r="G100" s="3"/>
      <c r="H100" s="3"/>
      <c r="I100" s="3"/>
      <c r="J100" s="3"/>
    </row>
    <row r="101" spans="3:10" ht="15">
      <c r="C101" s="3"/>
      <c r="E101" s="4"/>
      <c r="G101" s="3"/>
      <c r="H101" s="3"/>
      <c r="I101" s="3"/>
      <c r="J101" s="3"/>
    </row>
    <row r="102" spans="3:10" ht="15">
      <c r="C102" s="3"/>
      <c r="E102" s="4"/>
      <c r="G102" s="3"/>
      <c r="H102" s="3"/>
      <c r="I102" s="3"/>
      <c r="J102" s="3"/>
    </row>
    <row r="103" spans="3:10" ht="15">
      <c r="C103" s="3"/>
      <c r="E103" s="4"/>
      <c r="G103" s="3"/>
      <c r="H103" s="3"/>
      <c r="I103" s="3"/>
      <c r="J103" s="3"/>
    </row>
    <row r="104" spans="3:10" ht="15">
      <c r="C104" s="3"/>
      <c r="E104" s="4"/>
      <c r="G104" s="3"/>
      <c r="H104" s="3"/>
      <c r="I104" s="3"/>
      <c r="J104" s="3"/>
    </row>
    <row r="105" spans="3:10" ht="15">
      <c r="C105" s="3"/>
      <c r="E105" s="4"/>
      <c r="G105" s="3"/>
      <c r="H105" s="3"/>
      <c r="I105" s="3"/>
      <c r="J105" s="3"/>
    </row>
    <row r="106" spans="3:10" ht="15">
      <c r="C106" s="3"/>
      <c r="E106" s="4"/>
      <c r="G106" s="3"/>
      <c r="H106" s="3"/>
      <c r="I106" s="3"/>
      <c r="J106" s="3"/>
    </row>
    <row r="107" spans="3:10" ht="15">
      <c r="C107" s="3"/>
      <c r="E107" s="4"/>
      <c r="G107" s="3"/>
      <c r="H107" s="3"/>
      <c r="I107" s="3"/>
      <c r="J107" s="3"/>
    </row>
    <row r="108" spans="3:10" ht="15">
      <c r="C108" s="3"/>
      <c r="E108" s="4"/>
      <c r="G108" s="3"/>
      <c r="H108" s="3"/>
      <c r="I108" s="3"/>
      <c r="J108" s="3"/>
    </row>
    <row r="109" spans="3:10" ht="15">
      <c r="C109" s="3"/>
      <c r="E109" s="4"/>
      <c r="G109" s="3"/>
      <c r="H109" s="3"/>
      <c r="I109" s="3"/>
      <c r="J109" s="3"/>
    </row>
    <row r="110" spans="3:10" ht="15">
      <c r="C110" s="3"/>
      <c r="E110" s="4"/>
      <c r="G110" s="3"/>
      <c r="H110" s="3"/>
      <c r="I110" s="3"/>
      <c r="J110" s="3"/>
    </row>
    <row r="111" spans="3:10" ht="15">
      <c r="C111" s="3"/>
      <c r="E111" s="4"/>
      <c r="G111" s="3"/>
      <c r="H111" s="3"/>
      <c r="I111" s="3"/>
      <c r="J111" s="3"/>
    </row>
    <row r="112" spans="3:10" ht="15">
      <c r="C112" s="3"/>
      <c r="E112" s="4"/>
      <c r="G112" s="3"/>
      <c r="H112" s="3"/>
      <c r="I112" s="3"/>
      <c r="J112" s="3"/>
    </row>
    <row r="113" spans="3:10" ht="15">
      <c r="C113" s="3"/>
      <c r="E113" s="4"/>
      <c r="G113" s="3"/>
      <c r="H113" s="3"/>
      <c r="I113" s="3"/>
      <c r="J113" s="3"/>
    </row>
    <row r="114" spans="3:10" ht="15">
      <c r="C114" s="3"/>
      <c r="E114" s="4"/>
      <c r="G114" s="3"/>
      <c r="H114" s="3"/>
      <c r="I114" s="3"/>
      <c r="J114" s="3"/>
    </row>
    <row r="115" spans="3:10" ht="15">
      <c r="C115" s="3"/>
      <c r="E115" s="4"/>
      <c r="G115" s="3"/>
      <c r="H115" s="3"/>
      <c r="I115" s="3"/>
      <c r="J115" s="3"/>
    </row>
    <row r="116" spans="3:10" ht="15">
      <c r="C116" s="3"/>
      <c r="E116" s="4"/>
      <c r="G116" s="3"/>
      <c r="H116" s="3"/>
      <c r="I116" s="3"/>
      <c r="J116" s="3"/>
    </row>
    <row r="117" spans="3:10" ht="15">
      <c r="C117" s="3"/>
      <c r="E117" s="4"/>
      <c r="G117" s="3"/>
      <c r="H117" s="3"/>
      <c r="I117" s="3"/>
      <c r="J117" s="3"/>
    </row>
    <row r="118" spans="3:10" ht="15">
      <c r="C118" s="3"/>
      <c r="E118" s="4"/>
      <c r="G118" s="3"/>
      <c r="H118" s="3"/>
      <c r="I118" s="3"/>
      <c r="J118" s="3"/>
    </row>
    <row r="119" spans="3:10" ht="15">
      <c r="C119" s="3"/>
      <c r="E119" s="4"/>
      <c r="G119" s="3"/>
      <c r="H119" s="3"/>
      <c r="I119" s="3"/>
      <c r="J119" s="3"/>
    </row>
    <row r="120" spans="3:10" ht="15">
      <c r="C120" s="3"/>
      <c r="E120" s="4"/>
      <c r="G120" s="3"/>
      <c r="H120" s="3"/>
      <c r="I120" s="3"/>
      <c r="J120" s="3"/>
    </row>
    <row r="121" spans="3:10" ht="15">
      <c r="C121" s="3"/>
      <c r="E121" s="4"/>
      <c r="G121" s="3"/>
      <c r="H121" s="3"/>
      <c r="I121" s="3"/>
      <c r="J121" s="3"/>
    </row>
    <row r="122" spans="3:10" ht="15">
      <c r="C122" s="3"/>
      <c r="E122" s="4"/>
      <c r="G122" s="3"/>
      <c r="H122" s="3"/>
      <c r="I122" s="3"/>
      <c r="J122" s="3"/>
    </row>
    <row r="123" spans="3:10" ht="15">
      <c r="C123" s="3"/>
      <c r="E123" s="4"/>
      <c r="G123" s="3"/>
      <c r="H123" s="3"/>
      <c r="I123" s="3"/>
      <c r="J123" s="3"/>
    </row>
    <row r="124" spans="3:10" ht="15">
      <c r="C124" s="3"/>
      <c r="E124" s="4"/>
      <c r="G124" s="3"/>
      <c r="H124" s="3"/>
      <c r="I124" s="3"/>
      <c r="J124" s="3"/>
    </row>
  </sheetData>
  <autoFilter ref="A3:J51"/>
  <sortState ref="A4:M48">
    <sortCondition ref="B4:B48"/>
    <sortCondition ref="E4:E48"/>
  </sortState>
  <mergeCells count="2">
    <mergeCell ref="A1:G1"/>
    <mergeCell ref="A51:B51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124"/>
  <sheetViews>
    <sheetView zoomScaleNormal="100" workbookViewId="0">
      <selection activeCell="F62" sqref="F62"/>
    </sheetView>
  </sheetViews>
  <sheetFormatPr baseColWidth="10" defaultColWidth="9.140625" defaultRowHeight="16.5"/>
  <cols>
    <col min="1" max="1" width="9.28515625" style="1" bestFit="1" customWidth="1"/>
    <col min="2" max="2" width="22.5703125" style="1" customWidth="1"/>
    <col min="3" max="3" width="12" style="1" bestFit="1" customWidth="1"/>
    <col min="4" max="4" width="27.140625" style="4" bestFit="1" customWidth="1"/>
    <col min="5" max="5" width="8.7109375" style="5" bestFit="1" customWidth="1"/>
    <col min="6" max="6" width="18.28515625" style="3" bestFit="1" customWidth="1"/>
    <col min="7" max="7" width="6.85546875" style="1" bestFit="1" customWidth="1"/>
    <col min="8" max="8" width="10.5703125" style="1" bestFit="1" customWidth="1"/>
    <col min="9" max="13" width="10.5703125" style="1" customWidth="1"/>
    <col min="14" max="16384" width="9.140625" style="1"/>
  </cols>
  <sheetData>
    <row r="1" spans="1:13" s="15" customFormat="1" ht="18.75" customHeight="1">
      <c r="A1" s="72" t="s">
        <v>179</v>
      </c>
      <c r="B1" s="72"/>
      <c r="C1" s="72"/>
      <c r="D1" s="72"/>
      <c r="E1" s="72"/>
      <c r="F1" s="72"/>
      <c r="G1" s="72"/>
    </row>
    <row r="2" spans="1:13" ht="18.75" customHeight="1">
      <c r="B2" s="17"/>
      <c r="C2" s="17"/>
      <c r="D2" s="16"/>
      <c r="E2" s="16"/>
      <c r="F2" s="16"/>
      <c r="G2" s="16"/>
      <c r="H2" s="75">
        <v>2011</v>
      </c>
      <c r="I2" s="76"/>
      <c r="J2" s="77">
        <v>2012</v>
      </c>
      <c r="K2" s="78"/>
      <c r="L2" s="79">
        <v>2013</v>
      </c>
      <c r="M2" s="80"/>
    </row>
    <row r="3" spans="1:13" ht="33" customHeight="1">
      <c r="A3" s="6" t="s">
        <v>0</v>
      </c>
      <c r="B3" s="6" t="s">
        <v>1</v>
      </c>
      <c r="C3" s="7" t="s">
        <v>2</v>
      </c>
      <c r="D3" s="8" t="s">
        <v>16</v>
      </c>
      <c r="E3" s="8" t="s">
        <v>17</v>
      </c>
      <c r="F3" s="8" t="s">
        <v>18</v>
      </c>
      <c r="G3" s="14" t="s">
        <v>150</v>
      </c>
      <c r="H3" s="14" t="s">
        <v>151</v>
      </c>
      <c r="I3" s="20" t="s">
        <v>152</v>
      </c>
      <c r="J3" s="9" t="s">
        <v>151</v>
      </c>
      <c r="K3" s="9" t="s">
        <v>152</v>
      </c>
      <c r="L3" s="9" t="s">
        <v>151</v>
      </c>
      <c r="M3" s="9" t="s">
        <v>152</v>
      </c>
    </row>
    <row r="4" spans="1:13" ht="15" hidden="1">
      <c r="A4" s="46" t="s">
        <v>3</v>
      </c>
      <c r="B4" s="11" t="s">
        <v>5</v>
      </c>
      <c r="C4" s="11" t="s">
        <v>6</v>
      </c>
      <c r="D4" s="11" t="s">
        <v>21</v>
      </c>
      <c r="E4" s="11">
        <v>4303</v>
      </c>
      <c r="F4" s="11" t="s">
        <v>22</v>
      </c>
      <c r="G4" s="11" t="s">
        <v>98</v>
      </c>
      <c r="H4" s="22" t="s">
        <v>153</v>
      </c>
      <c r="I4" s="23"/>
      <c r="J4" s="22" t="s">
        <v>153</v>
      </c>
      <c r="K4" s="5"/>
      <c r="L4" s="26" t="s">
        <v>153</v>
      </c>
      <c r="M4" s="25"/>
    </row>
    <row r="5" spans="1:13" ht="15">
      <c r="A5" s="12" t="s">
        <v>3</v>
      </c>
      <c r="B5" s="2" t="s">
        <v>37</v>
      </c>
      <c r="C5" s="2" t="s">
        <v>38</v>
      </c>
      <c r="D5" s="2" t="s">
        <v>39</v>
      </c>
      <c r="E5" s="2">
        <v>8000</v>
      </c>
      <c r="F5" s="2" t="s">
        <v>28</v>
      </c>
      <c r="G5" s="2" t="s">
        <v>98</v>
      </c>
      <c r="H5" s="26" t="s">
        <v>153</v>
      </c>
      <c r="I5" s="23"/>
      <c r="J5" s="26" t="s">
        <v>153</v>
      </c>
      <c r="K5" s="5"/>
      <c r="L5" s="24" t="s">
        <v>153</v>
      </c>
      <c r="M5" s="5"/>
    </row>
    <row r="6" spans="1:13" ht="15">
      <c r="A6" s="12" t="s">
        <v>3</v>
      </c>
      <c r="B6" s="2" t="s">
        <v>35</v>
      </c>
      <c r="C6" s="27" t="s">
        <v>112</v>
      </c>
      <c r="D6" s="2" t="s">
        <v>147</v>
      </c>
      <c r="E6" s="2">
        <v>8037</v>
      </c>
      <c r="F6" s="2" t="s">
        <v>28</v>
      </c>
      <c r="G6" s="2" t="s">
        <v>98</v>
      </c>
      <c r="H6" s="26" t="s">
        <v>153</v>
      </c>
      <c r="I6" s="23"/>
      <c r="J6" s="25"/>
      <c r="K6" s="24" t="s">
        <v>153</v>
      </c>
      <c r="L6" s="24" t="s">
        <v>153</v>
      </c>
      <c r="M6" s="5"/>
    </row>
    <row r="7" spans="1:13" ht="15" hidden="1">
      <c r="A7" s="12" t="s">
        <v>7</v>
      </c>
      <c r="B7" s="2" t="s">
        <v>40</v>
      </c>
      <c r="C7" s="27" t="s">
        <v>159</v>
      </c>
      <c r="D7" s="2" t="s">
        <v>145</v>
      </c>
      <c r="E7" s="2">
        <v>8048</v>
      </c>
      <c r="F7" s="2" t="s">
        <v>28</v>
      </c>
      <c r="G7" s="2" t="s">
        <v>99</v>
      </c>
      <c r="H7" s="26" t="s">
        <v>153</v>
      </c>
      <c r="I7" s="23"/>
      <c r="J7" s="25"/>
      <c r="K7" s="24" t="s">
        <v>153</v>
      </c>
      <c r="L7" s="5"/>
      <c r="M7" s="24" t="s">
        <v>153</v>
      </c>
    </row>
    <row r="8" spans="1:13" ht="15">
      <c r="A8" s="12" t="s">
        <v>3</v>
      </c>
      <c r="B8" s="2" t="s">
        <v>48</v>
      </c>
      <c r="C8" s="27" t="s">
        <v>157</v>
      </c>
      <c r="D8" s="2" t="s">
        <v>49</v>
      </c>
      <c r="E8" s="2">
        <v>8002</v>
      </c>
      <c r="F8" s="2" t="s">
        <v>28</v>
      </c>
      <c r="G8" s="2" t="s">
        <v>98</v>
      </c>
      <c r="H8" s="25"/>
      <c r="I8" s="22" t="s">
        <v>153</v>
      </c>
      <c r="J8" s="26" t="s">
        <v>153</v>
      </c>
      <c r="K8" s="5"/>
      <c r="L8" s="24" t="s">
        <v>153</v>
      </c>
      <c r="M8" s="5"/>
    </row>
    <row r="9" spans="1:13" ht="15" hidden="1">
      <c r="A9" s="12" t="s">
        <v>7</v>
      </c>
      <c r="B9" s="2" t="s">
        <v>46</v>
      </c>
      <c r="C9" s="2" t="s">
        <v>144</v>
      </c>
      <c r="D9" s="2" t="s">
        <v>47</v>
      </c>
      <c r="E9" s="2">
        <v>8002</v>
      </c>
      <c r="F9" s="2" t="s">
        <v>28</v>
      </c>
      <c r="G9" s="2" t="s">
        <v>99</v>
      </c>
      <c r="H9" s="25"/>
      <c r="I9" s="22" t="s">
        <v>153</v>
      </c>
      <c r="J9" s="26" t="s">
        <v>153</v>
      </c>
      <c r="K9" s="5"/>
      <c r="L9" s="5"/>
      <c r="M9" s="24" t="s">
        <v>153</v>
      </c>
    </row>
    <row r="10" spans="1:13" ht="15" hidden="1">
      <c r="A10" s="12" t="s">
        <v>7</v>
      </c>
      <c r="B10" s="2" t="s">
        <v>42</v>
      </c>
      <c r="C10" s="2" t="s">
        <v>41</v>
      </c>
      <c r="D10" s="2" t="s">
        <v>146</v>
      </c>
      <c r="E10" s="2">
        <v>8049</v>
      </c>
      <c r="F10" s="2" t="s">
        <v>28</v>
      </c>
      <c r="G10" s="2" t="s">
        <v>99</v>
      </c>
      <c r="H10" s="26" t="s">
        <v>153</v>
      </c>
      <c r="I10" s="23"/>
      <c r="J10" s="25"/>
      <c r="K10" s="24" t="s">
        <v>153</v>
      </c>
      <c r="L10" s="24" t="s">
        <v>153</v>
      </c>
      <c r="M10" s="5"/>
    </row>
    <row r="11" spans="1:13" ht="15" hidden="1">
      <c r="A11" s="12" t="s">
        <v>7</v>
      </c>
      <c r="B11" s="2" t="s">
        <v>43</v>
      </c>
      <c r="C11" s="2" t="s">
        <v>44</v>
      </c>
      <c r="D11" s="2" t="s">
        <v>45</v>
      </c>
      <c r="E11" s="2">
        <v>8037</v>
      </c>
      <c r="F11" s="2" t="s">
        <v>28</v>
      </c>
      <c r="G11" s="2" t="s">
        <v>99</v>
      </c>
      <c r="H11" s="25"/>
      <c r="I11" s="22" t="s">
        <v>153</v>
      </c>
      <c r="J11" s="26" t="s">
        <v>153</v>
      </c>
      <c r="K11" s="24" t="s">
        <v>154</v>
      </c>
      <c r="L11" s="5"/>
      <c r="M11" s="24" t="s">
        <v>153</v>
      </c>
    </row>
    <row r="12" spans="1:13" ht="15" hidden="1">
      <c r="A12" s="12" t="s">
        <v>7</v>
      </c>
      <c r="B12" s="2" t="s">
        <v>52</v>
      </c>
      <c r="C12" s="27" t="s">
        <v>77</v>
      </c>
      <c r="D12" s="2" t="s">
        <v>53</v>
      </c>
      <c r="E12" s="2">
        <v>8302</v>
      </c>
      <c r="F12" s="2" t="s">
        <v>29</v>
      </c>
      <c r="G12" s="2" t="s">
        <v>99</v>
      </c>
      <c r="H12" s="26" t="s">
        <v>153</v>
      </c>
      <c r="I12" s="23"/>
      <c r="J12" s="25"/>
      <c r="K12" s="24" t="s">
        <v>153</v>
      </c>
      <c r="L12" s="24" t="s">
        <v>153</v>
      </c>
      <c r="M12" s="5"/>
    </row>
    <row r="13" spans="1:13" ht="15" hidden="1">
      <c r="A13" s="12" t="s">
        <v>3</v>
      </c>
      <c r="B13" s="2" t="s">
        <v>105</v>
      </c>
      <c r="C13" s="27" t="s">
        <v>13</v>
      </c>
      <c r="D13" s="2" t="s">
        <v>106</v>
      </c>
      <c r="E13" s="2">
        <v>6003</v>
      </c>
      <c r="F13" s="2" t="s">
        <v>31</v>
      </c>
      <c r="G13" s="2" t="s">
        <v>98</v>
      </c>
      <c r="H13" s="23"/>
      <c r="I13" s="22" t="s">
        <v>153</v>
      </c>
      <c r="J13" s="22" t="s">
        <v>153</v>
      </c>
      <c r="K13" s="24" t="s">
        <v>154</v>
      </c>
      <c r="L13" s="5"/>
      <c r="M13" s="24" t="s">
        <v>153</v>
      </c>
    </row>
    <row r="14" spans="1:13" ht="15" hidden="1">
      <c r="A14" s="12" t="s">
        <v>3</v>
      </c>
      <c r="B14" s="2" t="s">
        <v>107</v>
      </c>
      <c r="C14" s="27" t="s">
        <v>32</v>
      </c>
      <c r="D14" s="2" t="s">
        <v>108</v>
      </c>
      <c r="E14" s="2">
        <v>6300</v>
      </c>
      <c r="F14" s="2" t="s">
        <v>100</v>
      </c>
      <c r="G14" s="2" t="s">
        <v>98</v>
      </c>
      <c r="H14" s="25"/>
      <c r="I14" s="22" t="s">
        <v>153</v>
      </c>
      <c r="J14" s="26" t="s">
        <v>153</v>
      </c>
      <c r="K14" s="5"/>
      <c r="L14" s="24" t="s">
        <v>153</v>
      </c>
      <c r="M14" s="5"/>
    </row>
    <row r="15" spans="1:13" ht="15" hidden="1">
      <c r="A15" s="12" t="s">
        <v>7</v>
      </c>
      <c r="B15" s="2" t="s">
        <v>57</v>
      </c>
      <c r="C15" s="2" t="s">
        <v>58</v>
      </c>
      <c r="D15" s="2" t="s">
        <v>59</v>
      </c>
      <c r="E15" s="2">
        <v>8153</v>
      </c>
      <c r="F15" s="2" t="s">
        <v>36</v>
      </c>
      <c r="G15" s="2" t="s">
        <v>99</v>
      </c>
      <c r="H15" s="25"/>
      <c r="I15" s="22" t="s">
        <v>153</v>
      </c>
      <c r="J15" s="26" t="s">
        <v>153</v>
      </c>
      <c r="K15" s="24" t="s">
        <v>154</v>
      </c>
      <c r="L15" s="5"/>
      <c r="M15" s="24" t="s">
        <v>153</v>
      </c>
    </row>
    <row r="16" spans="1:13" ht="15" hidden="1">
      <c r="A16" s="12" t="s">
        <v>7</v>
      </c>
      <c r="B16" s="2" t="s">
        <v>110</v>
      </c>
      <c r="C16" s="2" t="s">
        <v>111</v>
      </c>
      <c r="D16" s="2" t="s">
        <v>149</v>
      </c>
      <c r="E16" s="2">
        <v>6010</v>
      </c>
      <c r="F16" s="2" t="s">
        <v>104</v>
      </c>
      <c r="G16" s="2" t="s">
        <v>99</v>
      </c>
      <c r="H16" s="26" t="s">
        <v>153</v>
      </c>
      <c r="I16" s="23"/>
      <c r="J16" s="26" t="s">
        <v>153</v>
      </c>
      <c r="K16" s="5"/>
      <c r="L16" s="24" t="s">
        <v>153</v>
      </c>
      <c r="M16" s="5"/>
    </row>
    <row r="17" spans="1:13" ht="15" hidden="1">
      <c r="A17" s="12" t="s">
        <v>7</v>
      </c>
      <c r="B17" s="2" t="s">
        <v>60</v>
      </c>
      <c r="C17" s="2" t="s">
        <v>61</v>
      </c>
      <c r="D17" s="2" t="s">
        <v>62</v>
      </c>
      <c r="E17" s="2">
        <v>8307</v>
      </c>
      <c r="F17" s="2" t="s">
        <v>33</v>
      </c>
      <c r="G17" s="2" t="s">
        <v>99</v>
      </c>
      <c r="H17" s="25"/>
      <c r="I17" s="22" t="s">
        <v>153</v>
      </c>
      <c r="J17" s="26" t="s">
        <v>153</v>
      </c>
      <c r="K17" s="5"/>
      <c r="L17" s="24" t="s">
        <v>153</v>
      </c>
      <c r="M17" s="5"/>
    </row>
    <row r="18" spans="1:13" ht="15" hidden="1">
      <c r="A18" s="12" t="s">
        <v>3</v>
      </c>
      <c r="B18" s="2" t="s">
        <v>63</v>
      </c>
      <c r="C18" s="27" t="s">
        <v>50</v>
      </c>
      <c r="D18" s="2" t="s">
        <v>64</v>
      </c>
      <c r="E18" s="2">
        <v>8152</v>
      </c>
      <c r="F18" s="2" t="s">
        <v>54</v>
      </c>
      <c r="G18" s="2" t="s">
        <v>98</v>
      </c>
      <c r="H18" s="26" t="s">
        <v>153</v>
      </c>
      <c r="I18" s="23"/>
      <c r="J18" s="26" t="s">
        <v>153</v>
      </c>
      <c r="K18" s="5"/>
      <c r="L18" s="24" t="s">
        <v>153</v>
      </c>
      <c r="M18" s="5"/>
    </row>
    <row r="19" spans="1:13" ht="15" hidden="1">
      <c r="A19" s="12" t="s">
        <v>3</v>
      </c>
      <c r="B19" s="2" t="s">
        <v>113</v>
      </c>
      <c r="C19" s="2" t="s">
        <v>114</v>
      </c>
      <c r="D19" s="2" t="s">
        <v>115</v>
      </c>
      <c r="E19" s="2">
        <v>6048</v>
      </c>
      <c r="F19" s="2" t="s">
        <v>101</v>
      </c>
      <c r="G19" s="2" t="s">
        <v>98</v>
      </c>
      <c r="H19" s="26" t="s">
        <v>153</v>
      </c>
      <c r="I19" s="23"/>
      <c r="J19" s="26" t="s">
        <v>153</v>
      </c>
      <c r="K19" s="5"/>
      <c r="L19" s="24" t="s">
        <v>154</v>
      </c>
      <c r="M19" s="24" t="s">
        <v>153</v>
      </c>
    </row>
    <row r="20" spans="1:13" ht="15">
      <c r="A20" s="12" t="s">
        <v>3</v>
      </c>
      <c r="B20" s="2" t="s">
        <v>86</v>
      </c>
      <c r="C20" s="27" t="s">
        <v>51</v>
      </c>
      <c r="D20" s="2" t="s">
        <v>26</v>
      </c>
      <c r="E20" s="2">
        <v>4710</v>
      </c>
      <c r="F20" s="2" t="s">
        <v>81</v>
      </c>
      <c r="G20" s="2" t="s">
        <v>98</v>
      </c>
      <c r="H20" s="26" t="s">
        <v>153</v>
      </c>
      <c r="I20" s="23"/>
      <c r="J20" s="25"/>
      <c r="K20" s="24" t="s">
        <v>153</v>
      </c>
      <c r="L20" s="24" t="s">
        <v>153</v>
      </c>
      <c r="M20" s="5"/>
    </row>
    <row r="21" spans="1:13" ht="15" hidden="1">
      <c r="A21" s="12" t="s">
        <v>7</v>
      </c>
      <c r="B21" s="2" t="s">
        <v>65</v>
      </c>
      <c r="C21" s="27" t="s">
        <v>97</v>
      </c>
      <c r="D21" s="2" t="s">
        <v>66</v>
      </c>
      <c r="E21" s="2">
        <v>8303</v>
      </c>
      <c r="F21" s="2" t="s">
        <v>30</v>
      </c>
      <c r="G21" s="2" t="s">
        <v>99</v>
      </c>
      <c r="H21" s="26" t="s">
        <v>153</v>
      </c>
      <c r="I21" s="23"/>
      <c r="J21" s="25"/>
      <c r="K21" s="24" t="s">
        <v>153</v>
      </c>
      <c r="L21" s="5"/>
      <c r="M21" s="24" t="s">
        <v>153</v>
      </c>
    </row>
    <row r="22" spans="1:13" ht="15" hidden="1">
      <c r="A22" s="12" t="s">
        <v>7</v>
      </c>
      <c r="B22" s="2" t="s">
        <v>8</v>
      </c>
      <c r="C22" s="27" t="s">
        <v>158</v>
      </c>
      <c r="D22" s="2" t="s">
        <v>23</v>
      </c>
      <c r="E22" s="2">
        <v>8261</v>
      </c>
      <c r="F22" s="2" t="s">
        <v>24</v>
      </c>
      <c r="G22" s="2" t="s">
        <v>99</v>
      </c>
      <c r="H22" s="26" t="s">
        <v>153</v>
      </c>
      <c r="I22" s="23"/>
      <c r="J22" s="25"/>
      <c r="K22" s="24" t="s">
        <v>153</v>
      </c>
      <c r="L22" s="24" t="s">
        <v>153</v>
      </c>
      <c r="M22" s="5"/>
    </row>
    <row r="23" spans="1:13" ht="15" hidden="1">
      <c r="A23" s="12" t="s">
        <v>7</v>
      </c>
      <c r="B23" s="2" t="s">
        <v>116</v>
      </c>
      <c r="C23" s="2" t="s">
        <v>97</v>
      </c>
      <c r="D23" s="2" t="s">
        <v>117</v>
      </c>
      <c r="E23" s="2">
        <v>6010</v>
      </c>
      <c r="F23" s="2" t="s">
        <v>104</v>
      </c>
      <c r="G23" s="2" t="s">
        <v>99</v>
      </c>
      <c r="H23" s="26" t="s">
        <v>153</v>
      </c>
      <c r="I23" s="23"/>
      <c r="J23" s="25"/>
      <c r="K23" s="24" t="s">
        <v>153</v>
      </c>
      <c r="L23" s="24" t="s">
        <v>153</v>
      </c>
      <c r="M23" s="5"/>
    </row>
    <row r="24" spans="1:13" ht="15" hidden="1">
      <c r="A24" s="12" t="s">
        <v>7</v>
      </c>
      <c r="B24" s="2" t="s">
        <v>118</v>
      </c>
      <c r="C24" s="27" t="s">
        <v>155</v>
      </c>
      <c r="D24" s="2" t="s">
        <v>119</v>
      </c>
      <c r="E24" s="2">
        <v>6048</v>
      </c>
      <c r="F24" s="2" t="s">
        <v>101</v>
      </c>
      <c r="G24" s="2" t="s">
        <v>99</v>
      </c>
      <c r="H24" s="26" t="s">
        <v>153</v>
      </c>
      <c r="I24" s="23"/>
      <c r="J24" s="25"/>
      <c r="K24" s="24" t="s">
        <v>153</v>
      </c>
      <c r="L24" s="24" t="s">
        <v>153</v>
      </c>
      <c r="M24" s="5"/>
    </row>
    <row r="25" spans="1:13" ht="15">
      <c r="A25" s="12" t="s">
        <v>3</v>
      </c>
      <c r="B25" s="2" t="s">
        <v>93</v>
      </c>
      <c r="C25" s="27" t="s">
        <v>34</v>
      </c>
      <c r="D25" s="2" t="s">
        <v>148</v>
      </c>
      <c r="E25" s="2">
        <v>4710</v>
      </c>
      <c r="F25" s="2" t="s">
        <v>81</v>
      </c>
      <c r="G25" s="2" t="s">
        <v>98</v>
      </c>
      <c r="H25" s="26" t="s">
        <v>153</v>
      </c>
      <c r="I25" s="23"/>
      <c r="J25" s="25"/>
      <c r="K25" s="24" t="s">
        <v>153</v>
      </c>
      <c r="L25" s="24" t="s">
        <v>153</v>
      </c>
      <c r="M25" s="5"/>
    </row>
    <row r="26" spans="1:13" ht="15" hidden="1">
      <c r="A26" s="12" t="s">
        <v>3</v>
      </c>
      <c r="B26" s="2" t="s">
        <v>4</v>
      </c>
      <c r="C26" s="2" t="s">
        <v>70</v>
      </c>
      <c r="D26" s="2" t="s">
        <v>19</v>
      </c>
      <c r="E26" s="2">
        <v>3011</v>
      </c>
      <c r="F26" s="2" t="s">
        <v>20</v>
      </c>
      <c r="G26" s="2" t="s">
        <v>98</v>
      </c>
      <c r="H26" s="26" t="s">
        <v>153</v>
      </c>
      <c r="I26" s="23"/>
      <c r="J26" s="26" t="s">
        <v>153</v>
      </c>
      <c r="K26" s="5"/>
      <c r="L26" s="24" t="s">
        <v>153</v>
      </c>
      <c r="M26" s="5"/>
    </row>
    <row r="27" spans="1:13" ht="15" hidden="1">
      <c r="A27" s="13" t="s">
        <v>7</v>
      </c>
      <c r="B27" s="2" t="s">
        <v>120</v>
      </c>
      <c r="C27" s="2" t="s">
        <v>41</v>
      </c>
      <c r="D27" s="2" t="s">
        <v>121</v>
      </c>
      <c r="E27" s="2">
        <v>6020</v>
      </c>
      <c r="F27" s="2" t="s">
        <v>103</v>
      </c>
      <c r="G27" s="2" t="s">
        <v>99</v>
      </c>
      <c r="H27" s="23"/>
      <c r="I27" s="22" t="s">
        <v>153</v>
      </c>
      <c r="J27" s="22" t="s">
        <v>153</v>
      </c>
      <c r="K27" s="24" t="s">
        <v>154</v>
      </c>
      <c r="L27" s="5"/>
      <c r="M27" s="24" t="s">
        <v>153</v>
      </c>
    </row>
    <row r="28" spans="1:13" ht="15" hidden="1">
      <c r="A28" s="12" t="s">
        <v>7</v>
      </c>
      <c r="B28" s="2" t="s">
        <v>67</v>
      </c>
      <c r="C28" s="27" t="s">
        <v>163</v>
      </c>
      <c r="D28" s="2" t="s">
        <v>68</v>
      </c>
      <c r="E28" s="2">
        <v>8303</v>
      </c>
      <c r="F28" s="2" t="s">
        <v>30</v>
      </c>
      <c r="G28" s="2" t="s">
        <v>99</v>
      </c>
      <c r="H28" s="26" t="s">
        <v>153</v>
      </c>
      <c r="I28" s="23"/>
      <c r="J28" s="26" t="s">
        <v>153</v>
      </c>
      <c r="K28" s="5"/>
      <c r="L28" s="24" t="s">
        <v>153</v>
      </c>
      <c r="M28" s="5"/>
    </row>
    <row r="29" spans="1:13" ht="15" hidden="1">
      <c r="A29" s="12" t="s">
        <v>3</v>
      </c>
      <c r="B29" s="2" t="s">
        <v>69</v>
      </c>
      <c r="C29" s="27" t="s">
        <v>82</v>
      </c>
      <c r="D29" s="2" t="s">
        <v>71</v>
      </c>
      <c r="E29" s="2">
        <v>8307</v>
      </c>
      <c r="F29" s="2" t="s">
        <v>33</v>
      </c>
      <c r="G29" s="2" t="s">
        <v>98</v>
      </c>
      <c r="H29" s="26" t="s">
        <v>153</v>
      </c>
      <c r="I29" s="23"/>
      <c r="J29" s="25"/>
      <c r="K29" s="24" t="s">
        <v>153</v>
      </c>
      <c r="L29" s="5"/>
      <c r="M29" s="24" t="s">
        <v>153</v>
      </c>
    </row>
    <row r="30" spans="1:13" ht="15" hidden="1">
      <c r="A30" s="12" t="s">
        <v>3</v>
      </c>
      <c r="B30" s="2" t="s">
        <v>14</v>
      </c>
      <c r="C30" s="27" t="s">
        <v>162</v>
      </c>
      <c r="D30" s="2" t="s">
        <v>72</v>
      </c>
      <c r="E30" s="2">
        <v>8304</v>
      </c>
      <c r="F30" s="2" t="s">
        <v>56</v>
      </c>
      <c r="G30" s="2" t="s">
        <v>98</v>
      </c>
      <c r="H30" s="26" t="s">
        <v>153</v>
      </c>
      <c r="I30" s="23"/>
      <c r="J30" s="25"/>
      <c r="K30" s="24" t="s">
        <v>153</v>
      </c>
      <c r="L30" s="24" t="s">
        <v>153</v>
      </c>
      <c r="M30" s="5"/>
    </row>
    <row r="31" spans="1:13" ht="15" hidden="1">
      <c r="A31" s="12" t="s">
        <v>7</v>
      </c>
      <c r="B31" s="2" t="s">
        <v>74</v>
      </c>
      <c r="C31" s="27" t="s">
        <v>80</v>
      </c>
      <c r="D31" s="2" t="s">
        <v>75</v>
      </c>
      <c r="E31" s="2">
        <v>8153</v>
      </c>
      <c r="F31" s="2" t="s">
        <v>36</v>
      </c>
      <c r="G31" s="2" t="s">
        <v>99</v>
      </c>
      <c r="H31" s="26" t="s">
        <v>153</v>
      </c>
      <c r="I31" s="23"/>
      <c r="J31" s="26" t="s">
        <v>153</v>
      </c>
      <c r="K31" s="5"/>
      <c r="L31" s="24" t="s">
        <v>153</v>
      </c>
      <c r="M31" s="5"/>
    </row>
    <row r="32" spans="1:13" ht="15" hidden="1">
      <c r="A32" s="12" t="s">
        <v>3</v>
      </c>
      <c r="B32" s="2" t="s">
        <v>122</v>
      </c>
      <c r="C32" s="2" t="s">
        <v>123</v>
      </c>
      <c r="D32" s="2" t="s">
        <v>124</v>
      </c>
      <c r="E32" s="2">
        <v>6006</v>
      </c>
      <c r="F32" s="2" t="s">
        <v>31</v>
      </c>
      <c r="G32" s="2" t="s">
        <v>98</v>
      </c>
      <c r="H32" s="26" t="s">
        <v>153</v>
      </c>
      <c r="I32" s="23"/>
      <c r="J32" s="26" t="s">
        <v>153</v>
      </c>
      <c r="K32" s="5"/>
      <c r="L32" s="24" t="s">
        <v>153</v>
      </c>
      <c r="M32" s="5"/>
    </row>
    <row r="33" spans="1:13" ht="15" hidden="1">
      <c r="A33" s="12" t="s">
        <v>7</v>
      </c>
      <c r="B33" s="2" t="s">
        <v>122</v>
      </c>
      <c r="C33" s="27" t="s">
        <v>160</v>
      </c>
      <c r="D33" s="2" t="s">
        <v>125</v>
      </c>
      <c r="E33" s="2">
        <v>6300</v>
      </c>
      <c r="F33" s="2" t="s">
        <v>100</v>
      </c>
      <c r="G33" s="2" t="s">
        <v>99</v>
      </c>
      <c r="H33" s="26" t="s">
        <v>153</v>
      </c>
      <c r="I33" s="23"/>
      <c r="J33" s="25"/>
      <c r="K33" s="24" t="s">
        <v>153</v>
      </c>
      <c r="L33" s="5"/>
      <c r="M33" s="24" t="s">
        <v>153</v>
      </c>
    </row>
    <row r="34" spans="1:13" ht="15" hidden="1">
      <c r="A34" s="12" t="s">
        <v>7</v>
      </c>
      <c r="B34" s="2" t="s">
        <v>10</v>
      </c>
      <c r="C34" s="2" t="s">
        <v>95</v>
      </c>
      <c r="D34" s="2" t="s">
        <v>109</v>
      </c>
      <c r="E34" s="2">
        <v>4710</v>
      </c>
      <c r="F34" s="2" t="s">
        <v>81</v>
      </c>
      <c r="G34" s="2" t="s">
        <v>99</v>
      </c>
      <c r="H34" s="26" t="s">
        <v>153</v>
      </c>
      <c r="I34" s="23"/>
      <c r="J34" s="25"/>
      <c r="K34" s="24" t="s">
        <v>153</v>
      </c>
      <c r="L34" s="5"/>
      <c r="M34" s="24" t="s">
        <v>153</v>
      </c>
    </row>
    <row r="35" spans="1:13" ht="15" hidden="1">
      <c r="A35" s="12" t="s">
        <v>7</v>
      </c>
      <c r="B35" s="2" t="s">
        <v>10</v>
      </c>
      <c r="C35" s="27" t="s">
        <v>9</v>
      </c>
      <c r="D35" s="2" t="s">
        <v>76</v>
      </c>
      <c r="E35" s="2">
        <v>8153</v>
      </c>
      <c r="F35" s="2" t="s">
        <v>36</v>
      </c>
      <c r="G35" s="2" t="s">
        <v>99</v>
      </c>
      <c r="H35" s="26" t="s">
        <v>153</v>
      </c>
      <c r="I35" s="23"/>
      <c r="J35" s="25"/>
      <c r="K35" s="24" t="s">
        <v>153</v>
      </c>
      <c r="L35" s="24" t="s">
        <v>153</v>
      </c>
      <c r="M35" s="5"/>
    </row>
    <row r="36" spans="1:13" ht="15" hidden="1">
      <c r="A36" s="12" t="s">
        <v>7</v>
      </c>
      <c r="B36" s="2" t="s">
        <v>126</v>
      </c>
      <c r="C36" s="27" t="s">
        <v>78</v>
      </c>
      <c r="D36" s="2" t="s">
        <v>127</v>
      </c>
      <c r="E36" s="2">
        <v>6010</v>
      </c>
      <c r="F36" s="2" t="s">
        <v>104</v>
      </c>
      <c r="G36" s="2" t="s">
        <v>99</v>
      </c>
      <c r="H36" s="22" t="s">
        <v>153</v>
      </c>
      <c r="I36" s="23"/>
      <c r="J36" s="22" t="s">
        <v>153</v>
      </c>
      <c r="K36" s="5"/>
      <c r="L36" s="24" t="s">
        <v>153</v>
      </c>
      <c r="M36" s="5"/>
    </row>
    <row r="37" spans="1:13" ht="15">
      <c r="A37" s="12" t="s">
        <v>3</v>
      </c>
      <c r="B37" s="2" t="s">
        <v>15</v>
      </c>
      <c r="C37" s="27" t="s">
        <v>156</v>
      </c>
      <c r="D37" s="2" t="s">
        <v>96</v>
      </c>
      <c r="E37" s="2">
        <v>4710</v>
      </c>
      <c r="F37" s="2" t="s">
        <v>81</v>
      </c>
      <c r="G37" s="2" t="s">
        <v>98</v>
      </c>
      <c r="H37" s="26" t="s">
        <v>153</v>
      </c>
      <c r="I37" s="23"/>
      <c r="J37" s="25"/>
      <c r="K37" s="24" t="s">
        <v>153</v>
      </c>
      <c r="L37" s="24" t="s">
        <v>153</v>
      </c>
      <c r="M37" s="5"/>
    </row>
    <row r="38" spans="1:13" ht="15" hidden="1">
      <c r="A38" s="12" t="s">
        <v>7</v>
      </c>
      <c r="B38" s="2" t="s">
        <v>90</v>
      </c>
      <c r="C38" s="2" t="s">
        <v>91</v>
      </c>
      <c r="D38" s="2" t="s">
        <v>25</v>
      </c>
      <c r="E38" s="2">
        <v>4710</v>
      </c>
      <c r="F38" s="2" t="s">
        <v>81</v>
      </c>
      <c r="G38" s="2" t="s">
        <v>99</v>
      </c>
      <c r="H38" s="25"/>
      <c r="I38" s="22" t="s">
        <v>153</v>
      </c>
      <c r="J38" s="26" t="s">
        <v>153</v>
      </c>
      <c r="K38" s="5"/>
      <c r="L38" s="24" t="s">
        <v>153</v>
      </c>
      <c r="M38" s="5"/>
    </row>
    <row r="39" spans="1:13" ht="15" hidden="1">
      <c r="A39" s="12" t="s">
        <v>3</v>
      </c>
      <c r="B39" s="2" t="s">
        <v>128</v>
      </c>
      <c r="C39" s="2" t="s">
        <v>129</v>
      </c>
      <c r="D39" s="2" t="s">
        <v>130</v>
      </c>
      <c r="E39" s="2">
        <v>8832</v>
      </c>
      <c r="F39" s="2" t="s">
        <v>131</v>
      </c>
      <c r="G39" s="2" t="s">
        <v>98</v>
      </c>
      <c r="H39" s="26" t="s">
        <v>153</v>
      </c>
      <c r="I39" s="23"/>
      <c r="J39" s="26" t="s">
        <v>153</v>
      </c>
      <c r="K39" s="5"/>
      <c r="L39" s="24" t="s">
        <v>153</v>
      </c>
      <c r="M39" s="5"/>
    </row>
    <row r="40" spans="1:13" ht="15">
      <c r="A40" s="12" t="s">
        <v>3</v>
      </c>
      <c r="B40" s="2" t="s">
        <v>84</v>
      </c>
      <c r="C40" s="2" t="s">
        <v>92</v>
      </c>
      <c r="D40" s="2" t="s">
        <v>148</v>
      </c>
      <c r="E40" s="2">
        <v>4710</v>
      </c>
      <c r="F40" s="2" t="s">
        <v>81</v>
      </c>
      <c r="G40" s="2" t="s">
        <v>98</v>
      </c>
      <c r="H40" s="26" t="s">
        <v>153</v>
      </c>
      <c r="I40" s="23"/>
      <c r="J40" s="25"/>
      <c r="K40" s="24" t="s">
        <v>153</v>
      </c>
      <c r="L40" s="24" t="s">
        <v>153</v>
      </c>
      <c r="M40" s="5"/>
    </row>
    <row r="41" spans="1:13" ht="15.75" thickBot="1">
      <c r="A41" s="12" t="s">
        <v>3</v>
      </c>
      <c r="B41" s="2" t="s">
        <v>83</v>
      </c>
      <c r="C41" s="2" t="s">
        <v>87</v>
      </c>
      <c r="D41" s="2" t="s">
        <v>88</v>
      </c>
      <c r="E41" s="2">
        <v>4710</v>
      </c>
      <c r="F41" s="2" t="s">
        <v>81</v>
      </c>
      <c r="G41" s="2" t="s">
        <v>98</v>
      </c>
      <c r="H41" s="22" t="s">
        <v>153</v>
      </c>
      <c r="I41" s="23"/>
      <c r="J41" s="23"/>
      <c r="K41" s="24" t="s">
        <v>153</v>
      </c>
      <c r="L41" s="24" t="s">
        <v>153</v>
      </c>
      <c r="M41" s="5"/>
    </row>
    <row r="42" spans="1:13" ht="15" hidden="1">
      <c r="A42" s="12" t="s">
        <v>3</v>
      </c>
      <c r="B42" s="2" t="s">
        <v>132</v>
      </c>
      <c r="C42" s="27" t="s">
        <v>73</v>
      </c>
      <c r="D42" s="2" t="s">
        <v>133</v>
      </c>
      <c r="E42" s="2">
        <v>6014</v>
      </c>
      <c r="F42" s="2" t="s">
        <v>102</v>
      </c>
      <c r="G42" s="2" t="s">
        <v>98</v>
      </c>
      <c r="H42" s="25"/>
      <c r="I42" s="22" t="s">
        <v>153</v>
      </c>
      <c r="J42" s="26" t="s">
        <v>153</v>
      </c>
      <c r="K42" s="24" t="s">
        <v>154</v>
      </c>
      <c r="L42" s="5"/>
      <c r="M42" s="24" t="s">
        <v>153</v>
      </c>
    </row>
    <row r="43" spans="1:13" ht="15" hidden="1">
      <c r="A43" s="12" t="s">
        <v>3</v>
      </c>
      <c r="B43" s="2" t="s">
        <v>134</v>
      </c>
      <c r="C43" s="27" t="s">
        <v>12</v>
      </c>
      <c r="D43" s="2" t="s">
        <v>135</v>
      </c>
      <c r="E43" s="2">
        <v>3013</v>
      </c>
      <c r="F43" s="2" t="s">
        <v>20</v>
      </c>
      <c r="G43" s="2" t="s">
        <v>98</v>
      </c>
      <c r="H43" s="26" t="s">
        <v>153</v>
      </c>
      <c r="I43" s="23"/>
      <c r="J43" s="26" t="s">
        <v>153</v>
      </c>
      <c r="K43" s="5"/>
      <c r="L43" s="24" t="s">
        <v>153</v>
      </c>
      <c r="M43" s="5"/>
    </row>
    <row r="44" spans="1:13" ht="15" hidden="1">
      <c r="A44" s="12" t="s">
        <v>3</v>
      </c>
      <c r="B44" s="2" t="s">
        <v>85</v>
      </c>
      <c r="C44" s="2" t="s">
        <v>94</v>
      </c>
      <c r="D44" s="2" t="s">
        <v>136</v>
      </c>
      <c r="E44" s="2">
        <v>6010</v>
      </c>
      <c r="F44" s="2" t="s">
        <v>104</v>
      </c>
      <c r="G44" s="2" t="s">
        <v>98</v>
      </c>
      <c r="H44" s="25"/>
      <c r="I44" s="22" t="s">
        <v>153</v>
      </c>
      <c r="J44" s="26" t="s">
        <v>153</v>
      </c>
      <c r="K44" s="5"/>
      <c r="L44" s="24" t="s">
        <v>153</v>
      </c>
      <c r="M44" s="5"/>
    </row>
    <row r="45" spans="1:13" ht="15" hidden="1">
      <c r="A45" s="13" t="s">
        <v>3</v>
      </c>
      <c r="B45" s="2" t="s">
        <v>137</v>
      </c>
      <c r="C45" s="27" t="s">
        <v>161</v>
      </c>
      <c r="D45" s="2" t="s">
        <v>138</v>
      </c>
      <c r="E45" s="2">
        <v>6048</v>
      </c>
      <c r="F45" s="2" t="s">
        <v>101</v>
      </c>
      <c r="G45" s="2" t="s">
        <v>98</v>
      </c>
      <c r="H45" s="26" t="s">
        <v>153</v>
      </c>
      <c r="I45" s="23"/>
      <c r="J45" s="26" t="s">
        <v>153</v>
      </c>
      <c r="K45" s="5"/>
      <c r="L45" s="24" t="s">
        <v>153</v>
      </c>
      <c r="M45" s="5"/>
    </row>
    <row r="46" spans="1:13" ht="15" hidden="1">
      <c r="A46" s="12" t="s">
        <v>7</v>
      </c>
      <c r="B46" s="2" t="s">
        <v>139</v>
      </c>
      <c r="C46" s="27" t="s">
        <v>55</v>
      </c>
      <c r="D46" s="2" t="s">
        <v>140</v>
      </c>
      <c r="E46" s="2">
        <v>6002</v>
      </c>
      <c r="F46" s="2" t="s">
        <v>31</v>
      </c>
      <c r="G46" s="2" t="s">
        <v>99</v>
      </c>
      <c r="H46" s="26" t="s">
        <v>153</v>
      </c>
      <c r="I46" s="23"/>
      <c r="J46" s="25"/>
      <c r="K46" s="24" t="s">
        <v>153</v>
      </c>
      <c r="L46" s="5"/>
      <c r="M46" s="24" t="s">
        <v>153</v>
      </c>
    </row>
    <row r="47" spans="1:13" ht="15.75" hidden="1" thickBot="1">
      <c r="A47" s="12" t="s">
        <v>3</v>
      </c>
      <c r="B47" s="2" t="s">
        <v>141</v>
      </c>
      <c r="C47" s="2" t="s">
        <v>79</v>
      </c>
      <c r="D47" s="2" t="s">
        <v>142</v>
      </c>
      <c r="E47" s="2">
        <v>6234</v>
      </c>
      <c r="F47" s="2" t="s">
        <v>143</v>
      </c>
      <c r="G47" s="2" t="s">
        <v>98</v>
      </c>
      <c r="H47" s="23"/>
      <c r="I47" s="22" t="s">
        <v>153</v>
      </c>
      <c r="J47" s="22" t="s">
        <v>153</v>
      </c>
      <c r="K47" s="5"/>
      <c r="L47" s="24" t="s">
        <v>153</v>
      </c>
      <c r="M47" s="5"/>
    </row>
    <row r="48" spans="1:13" ht="15.75" hidden="1" thickBot="1">
      <c r="A48" s="12" t="s">
        <v>7</v>
      </c>
      <c r="B48" s="2" t="s">
        <v>89</v>
      </c>
      <c r="C48" s="27" t="s">
        <v>11</v>
      </c>
      <c r="D48" s="2" t="s">
        <v>27</v>
      </c>
      <c r="E48" s="2">
        <v>4710</v>
      </c>
      <c r="F48" s="2" t="s">
        <v>81</v>
      </c>
      <c r="G48" s="2" t="s">
        <v>99</v>
      </c>
      <c r="H48" s="26" t="s">
        <v>153</v>
      </c>
      <c r="I48" s="23"/>
      <c r="J48" s="26" t="s">
        <v>153</v>
      </c>
      <c r="K48" s="5"/>
      <c r="L48" s="24" t="s">
        <v>153</v>
      </c>
      <c r="M48" s="5"/>
    </row>
    <row r="49" spans="1:13" ht="15.75" hidden="1" thickBot="1">
      <c r="C49" s="3"/>
      <c r="E49" s="4"/>
      <c r="G49" s="3"/>
      <c r="I49" s="3"/>
      <c r="K49" s="18" t="s">
        <v>154</v>
      </c>
      <c r="M49" s="19" t="s">
        <v>154</v>
      </c>
    </row>
    <row r="50" spans="1:13" ht="15.75" hidden="1" thickBot="1">
      <c r="A50" s="44" t="s">
        <v>180</v>
      </c>
      <c r="B50" s="35"/>
      <c r="C50" s="45"/>
      <c r="E50" s="4"/>
      <c r="G50" s="3"/>
      <c r="H50" s="33">
        <f>COUNTIF(H4:H48,H4)</f>
        <v>33</v>
      </c>
      <c r="I50" s="3"/>
      <c r="J50" s="33">
        <f>COUNTIF(J4:J48,J48)</f>
        <v>26</v>
      </c>
      <c r="K50" s="3"/>
      <c r="L50" s="33">
        <f>COUNTIF(L4:L48,L4)</f>
        <v>32</v>
      </c>
    </row>
    <row r="51" spans="1:13" ht="15.75" hidden="1" thickBot="1">
      <c r="A51" s="34" t="s">
        <v>164</v>
      </c>
      <c r="B51" s="35"/>
      <c r="C51" s="37">
        <f>COUNTA(C4:C48)</f>
        <v>45</v>
      </c>
      <c r="D51" s="38"/>
      <c r="E51" s="4"/>
      <c r="G51" s="3"/>
      <c r="H51" s="3"/>
      <c r="I51" s="3"/>
      <c r="J51" s="3"/>
      <c r="K51" s="3"/>
    </row>
    <row r="52" spans="1:13" ht="15.75" thickBot="1">
      <c r="C52" s="36"/>
      <c r="E52" s="4"/>
      <c r="G52" s="3"/>
      <c r="H52" s="3"/>
      <c r="I52" s="3"/>
      <c r="J52" s="3"/>
      <c r="K52" s="3"/>
    </row>
    <row r="53" spans="1:13" ht="15.75" thickBot="1">
      <c r="A53" s="71" t="s">
        <v>187</v>
      </c>
      <c r="B53" s="47"/>
      <c r="C53" s="48"/>
      <c r="D53" s="49"/>
      <c r="E53" s="49"/>
      <c r="F53" s="50"/>
      <c r="G53" s="50"/>
      <c r="H53" s="51">
        <v>8</v>
      </c>
      <c r="I53" s="3"/>
      <c r="J53" s="3"/>
      <c r="K53" s="3"/>
    </row>
    <row r="54" spans="1:13" ht="15">
      <c r="A54" s="52"/>
      <c r="B54" s="52"/>
      <c r="C54" s="50"/>
      <c r="D54" s="53"/>
      <c r="E54" s="53"/>
      <c r="F54" s="50"/>
      <c r="G54" s="50"/>
      <c r="H54" s="50"/>
      <c r="I54" s="3"/>
      <c r="J54" s="3"/>
      <c r="K54" s="3"/>
    </row>
    <row r="55" spans="1:13" ht="15">
      <c r="C55" s="3"/>
      <c r="E55" s="4"/>
      <c r="G55" s="3"/>
      <c r="H55" s="3"/>
      <c r="I55" s="3"/>
      <c r="J55" s="3"/>
      <c r="K55" s="3"/>
    </row>
    <row r="56" spans="1:13" ht="15">
      <c r="C56" s="3"/>
      <c r="E56" s="4"/>
      <c r="G56" s="3"/>
      <c r="H56" s="3"/>
      <c r="I56" s="3"/>
      <c r="J56" s="3"/>
      <c r="K56" s="3"/>
    </row>
    <row r="57" spans="1:13" ht="15">
      <c r="C57" s="3"/>
      <c r="E57" s="4"/>
      <c r="G57" s="3"/>
      <c r="H57" s="3"/>
      <c r="I57" s="3"/>
      <c r="J57" s="3"/>
      <c r="K57" s="3"/>
    </row>
    <row r="58" spans="1:13" ht="15">
      <c r="C58" s="3"/>
      <c r="E58" s="4"/>
      <c r="G58" s="3"/>
      <c r="H58" s="3"/>
      <c r="I58" s="3"/>
      <c r="J58" s="3"/>
      <c r="K58" s="3"/>
    </row>
    <row r="59" spans="1:13" ht="15">
      <c r="C59" s="3"/>
      <c r="E59" s="4"/>
      <c r="G59" s="3"/>
      <c r="H59" s="3"/>
      <c r="I59" s="3"/>
      <c r="J59" s="3"/>
      <c r="K59" s="3"/>
    </row>
    <row r="60" spans="1:13" ht="15">
      <c r="C60" s="3"/>
      <c r="E60" s="4"/>
      <c r="G60" s="3"/>
      <c r="H60" s="3"/>
      <c r="I60" s="3"/>
      <c r="J60" s="3"/>
      <c r="K60" s="3"/>
    </row>
    <row r="61" spans="1:13" ht="15">
      <c r="C61" s="3"/>
      <c r="E61" s="4"/>
      <c r="G61" s="3"/>
      <c r="H61" s="3"/>
      <c r="I61" s="3"/>
      <c r="J61" s="3"/>
      <c r="K61" s="3"/>
    </row>
    <row r="62" spans="1:13" ht="15">
      <c r="C62" s="3"/>
      <c r="E62" s="4"/>
      <c r="G62" s="3"/>
      <c r="H62" s="3"/>
      <c r="I62" s="3"/>
      <c r="J62" s="3"/>
      <c r="K62" s="3"/>
    </row>
    <row r="63" spans="1:13" ht="15">
      <c r="C63" s="3"/>
      <c r="E63" s="4"/>
      <c r="G63" s="3"/>
      <c r="H63" s="3"/>
      <c r="I63" s="3"/>
      <c r="J63" s="3"/>
      <c r="K63" s="3"/>
    </row>
    <row r="64" spans="1:13" ht="15">
      <c r="C64" s="3"/>
      <c r="E64" s="4"/>
      <c r="G64" s="3"/>
      <c r="H64" s="3"/>
      <c r="I64" s="3"/>
      <c r="J64" s="3"/>
      <c r="K64" s="3"/>
    </row>
    <row r="65" spans="3:11" ht="15">
      <c r="C65" s="3"/>
      <c r="E65" s="4"/>
      <c r="G65" s="3"/>
      <c r="H65" s="3"/>
      <c r="I65" s="3"/>
      <c r="J65" s="3"/>
      <c r="K65" s="3"/>
    </row>
    <row r="66" spans="3:11" ht="15">
      <c r="C66" s="3"/>
      <c r="E66" s="4"/>
      <c r="G66" s="3"/>
      <c r="H66" s="3"/>
      <c r="I66" s="3"/>
      <c r="J66" s="3"/>
      <c r="K66" s="3"/>
    </row>
    <row r="67" spans="3:11" ht="15">
      <c r="C67" s="3"/>
      <c r="E67" s="4"/>
      <c r="G67" s="3"/>
      <c r="H67" s="3"/>
      <c r="I67" s="3"/>
      <c r="J67" s="3"/>
      <c r="K67" s="3"/>
    </row>
    <row r="68" spans="3:11" ht="15">
      <c r="C68" s="3"/>
      <c r="E68" s="4"/>
      <c r="G68" s="3"/>
      <c r="H68" s="3"/>
      <c r="I68" s="3"/>
      <c r="J68" s="3"/>
      <c r="K68" s="3"/>
    </row>
    <row r="69" spans="3:11" ht="15">
      <c r="C69" s="3"/>
      <c r="E69" s="4"/>
      <c r="G69" s="3"/>
      <c r="H69" s="3"/>
      <c r="I69" s="3"/>
      <c r="J69" s="3"/>
      <c r="K69" s="3"/>
    </row>
    <row r="70" spans="3:11" ht="15">
      <c r="C70" s="3"/>
      <c r="E70" s="4"/>
      <c r="G70" s="3"/>
      <c r="H70" s="3"/>
      <c r="I70" s="3"/>
      <c r="J70" s="3"/>
      <c r="K70" s="3"/>
    </row>
    <row r="71" spans="3:11" ht="15">
      <c r="C71" s="3"/>
      <c r="E71" s="4"/>
      <c r="G71" s="3"/>
      <c r="H71" s="3"/>
      <c r="I71" s="3"/>
      <c r="J71" s="3"/>
      <c r="K71" s="3"/>
    </row>
    <row r="72" spans="3:11" ht="15">
      <c r="C72" s="3"/>
      <c r="E72" s="4"/>
      <c r="G72" s="3"/>
      <c r="H72" s="3"/>
      <c r="I72" s="3"/>
      <c r="J72" s="3"/>
      <c r="K72" s="3"/>
    </row>
    <row r="73" spans="3:11" ht="15">
      <c r="C73" s="3"/>
      <c r="E73" s="4"/>
      <c r="G73" s="3"/>
      <c r="H73" s="3"/>
      <c r="I73" s="3"/>
      <c r="J73" s="3"/>
      <c r="K73" s="3"/>
    </row>
    <row r="74" spans="3:11" ht="15">
      <c r="C74" s="3"/>
      <c r="E74" s="4"/>
      <c r="G74" s="3"/>
      <c r="H74" s="3"/>
      <c r="I74" s="3"/>
      <c r="J74" s="3"/>
      <c r="K74" s="3"/>
    </row>
    <row r="75" spans="3:11" ht="15">
      <c r="C75" s="3"/>
      <c r="E75" s="4"/>
      <c r="G75" s="3"/>
      <c r="H75" s="3"/>
      <c r="I75" s="3"/>
      <c r="J75" s="3"/>
      <c r="K75" s="3"/>
    </row>
    <row r="76" spans="3:11" ht="15">
      <c r="C76" s="3"/>
      <c r="E76" s="4"/>
      <c r="G76" s="3"/>
      <c r="H76" s="3"/>
      <c r="I76" s="3"/>
      <c r="J76" s="3"/>
      <c r="K76" s="3"/>
    </row>
    <row r="77" spans="3:11" ht="15">
      <c r="C77" s="3"/>
      <c r="E77" s="4"/>
      <c r="G77" s="3"/>
      <c r="H77" s="3"/>
      <c r="I77" s="3"/>
      <c r="J77" s="3"/>
      <c r="K77" s="3"/>
    </row>
    <row r="78" spans="3:11" ht="15">
      <c r="C78" s="3"/>
      <c r="E78" s="4"/>
      <c r="G78" s="3"/>
      <c r="H78" s="3"/>
      <c r="I78" s="3"/>
      <c r="J78" s="3"/>
      <c r="K78" s="3"/>
    </row>
    <row r="79" spans="3:11" ht="15">
      <c r="C79" s="3"/>
      <c r="E79" s="4"/>
      <c r="G79" s="3"/>
      <c r="H79" s="3"/>
      <c r="I79" s="3"/>
      <c r="J79" s="3"/>
      <c r="K79" s="3"/>
    </row>
    <row r="80" spans="3:11" ht="15">
      <c r="C80" s="3"/>
      <c r="E80" s="4"/>
      <c r="G80" s="3"/>
      <c r="H80" s="3"/>
      <c r="I80" s="3"/>
      <c r="J80" s="3"/>
      <c r="K80" s="3"/>
    </row>
    <row r="81" spans="3:11" ht="15">
      <c r="C81" s="3"/>
      <c r="E81" s="4"/>
      <c r="G81" s="3"/>
      <c r="H81" s="3"/>
      <c r="I81" s="3"/>
      <c r="J81" s="3"/>
      <c r="K81" s="3"/>
    </row>
    <row r="82" spans="3:11" ht="15">
      <c r="C82" s="3"/>
      <c r="E82" s="4"/>
      <c r="G82" s="3"/>
      <c r="H82" s="3"/>
      <c r="I82" s="3"/>
      <c r="J82" s="3"/>
      <c r="K82" s="3"/>
    </row>
    <row r="83" spans="3:11" ht="15">
      <c r="C83" s="3"/>
      <c r="E83" s="4"/>
      <c r="G83" s="3"/>
      <c r="H83" s="3"/>
      <c r="I83" s="3"/>
      <c r="J83" s="3"/>
      <c r="K83" s="3"/>
    </row>
    <row r="84" spans="3:11" ht="15">
      <c r="C84" s="3"/>
      <c r="E84" s="4"/>
      <c r="G84" s="3"/>
      <c r="H84" s="3"/>
      <c r="I84" s="3"/>
      <c r="J84" s="3"/>
      <c r="K84" s="3"/>
    </row>
    <row r="85" spans="3:11" ht="15">
      <c r="C85" s="3"/>
      <c r="E85" s="4"/>
      <c r="G85" s="3"/>
      <c r="H85" s="3"/>
      <c r="I85" s="3"/>
      <c r="J85" s="3"/>
      <c r="K85" s="3"/>
    </row>
    <row r="86" spans="3:11" ht="15">
      <c r="C86" s="3"/>
      <c r="E86" s="4"/>
      <c r="G86" s="3"/>
      <c r="H86" s="3"/>
      <c r="I86" s="3"/>
      <c r="J86" s="3"/>
      <c r="K86" s="3"/>
    </row>
    <row r="87" spans="3:11" ht="15">
      <c r="C87" s="3"/>
      <c r="E87" s="4"/>
      <c r="G87" s="3"/>
      <c r="H87" s="3"/>
      <c r="I87" s="3"/>
      <c r="J87" s="3"/>
      <c r="K87" s="3"/>
    </row>
    <row r="88" spans="3:11" ht="15">
      <c r="C88" s="3"/>
      <c r="E88" s="4"/>
      <c r="G88" s="3"/>
      <c r="H88" s="3"/>
      <c r="I88" s="3"/>
      <c r="J88" s="3"/>
      <c r="K88" s="3"/>
    </row>
    <row r="89" spans="3:11" ht="15">
      <c r="C89" s="3"/>
      <c r="E89" s="4"/>
      <c r="G89" s="3"/>
      <c r="H89" s="3"/>
      <c r="I89" s="3"/>
      <c r="J89" s="3"/>
      <c r="K89" s="3"/>
    </row>
    <row r="90" spans="3:11" ht="15">
      <c r="C90" s="3"/>
      <c r="E90" s="4"/>
      <c r="G90" s="3"/>
      <c r="H90" s="3"/>
      <c r="I90" s="3"/>
      <c r="J90" s="3"/>
      <c r="K90" s="3"/>
    </row>
    <row r="91" spans="3:11" ht="15">
      <c r="C91" s="3"/>
      <c r="E91" s="4"/>
      <c r="G91" s="3"/>
      <c r="H91" s="3"/>
      <c r="I91" s="3"/>
      <c r="J91" s="3"/>
      <c r="K91" s="3"/>
    </row>
    <row r="92" spans="3:11" ht="15">
      <c r="C92" s="3"/>
      <c r="E92" s="4"/>
      <c r="G92" s="3"/>
      <c r="H92" s="3"/>
      <c r="I92" s="3"/>
      <c r="J92" s="3"/>
      <c r="K92" s="3"/>
    </row>
    <row r="93" spans="3:11" ht="15">
      <c r="C93" s="3"/>
      <c r="E93" s="4"/>
      <c r="G93" s="3"/>
      <c r="H93" s="3"/>
      <c r="I93" s="3"/>
      <c r="J93" s="3"/>
      <c r="K93" s="3"/>
    </row>
    <row r="94" spans="3:11" ht="15">
      <c r="C94" s="3"/>
      <c r="E94" s="4"/>
      <c r="G94" s="3"/>
      <c r="H94" s="3"/>
      <c r="I94" s="3"/>
      <c r="J94" s="3"/>
      <c r="K94" s="3"/>
    </row>
    <row r="95" spans="3:11" ht="15">
      <c r="C95" s="3"/>
      <c r="E95" s="4"/>
      <c r="G95" s="3"/>
      <c r="H95" s="3"/>
      <c r="I95" s="3"/>
      <c r="J95" s="3"/>
      <c r="K95" s="3"/>
    </row>
    <row r="96" spans="3:11" ht="15">
      <c r="C96" s="3"/>
      <c r="E96" s="4"/>
      <c r="G96" s="3"/>
      <c r="H96" s="3"/>
      <c r="I96" s="3"/>
      <c r="J96" s="3"/>
      <c r="K96" s="3"/>
    </row>
    <row r="97" spans="3:11" ht="15">
      <c r="C97" s="3"/>
      <c r="E97" s="4"/>
      <c r="G97" s="3"/>
      <c r="H97" s="3"/>
      <c r="I97" s="3"/>
      <c r="J97" s="3"/>
      <c r="K97" s="3"/>
    </row>
    <row r="98" spans="3:11" ht="15">
      <c r="C98" s="3"/>
      <c r="E98" s="4"/>
      <c r="G98" s="3"/>
      <c r="H98" s="3"/>
      <c r="I98" s="3"/>
      <c r="J98" s="3"/>
      <c r="K98" s="3"/>
    </row>
    <row r="99" spans="3:11" ht="15">
      <c r="C99" s="3"/>
      <c r="E99" s="4"/>
      <c r="G99" s="3"/>
      <c r="H99" s="3"/>
      <c r="I99" s="3"/>
      <c r="J99" s="3"/>
      <c r="K99" s="3"/>
    </row>
    <row r="100" spans="3:11" ht="15">
      <c r="C100" s="3"/>
      <c r="E100" s="4"/>
      <c r="G100" s="3"/>
      <c r="H100" s="3"/>
      <c r="I100" s="3"/>
      <c r="J100" s="3"/>
      <c r="K100" s="3"/>
    </row>
    <row r="101" spans="3:11" ht="15">
      <c r="C101" s="3"/>
      <c r="E101" s="4"/>
      <c r="G101" s="3"/>
      <c r="H101" s="3"/>
      <c r="I101" s="3"/>
      <c r="J101" s="3"/>
      <c r="K101" s="3"/>
    </row>
    <row r="102" spans="3:11" ht="15">
      <c r="C102" s="3"/>
      <c r="E102" s="4"/>
      <c r="G102" s="3"/>
      <c r="H102" s="3"/>
      <c r="I102" s="3"/>
      <c r="J102" s="3"/>
      <c r="K102" s="3"/>
    </row>
    <row r="103" spans="3:11" ht="15">
      <c r="C103" s="3"/>
      <c r="E103" s="4"/>
      <c r="G103" s="3"/>
      <c r="H103" s="3"/>
      <c r="I103" s="3"/>
      <c r="J103" s="3"/>
      <c r="K103" s="3"/>
    </row>
    <row r="104" spans="3:11" ht="15">
      <c r="C104" s="3"/>
      <c r="E104" s="4"/>
      <c r="G104" s="3"/>
      <c r="H104" s="3"/>
      <c r="I104" s="3"/>
      <c r="J104" s="3"/>
      <c r="K104" s="3"/>
    </row>
    <row r="105" spans="3:11" ht="15">
      <c r="C105" s="3"/>
      <c r="E105" s="4"/>
      <c r="G105" s="3"/>
      <c r="H105" s="3"/>
      <c r="I105" s="3"/>
      <c r="J105" s="3"/>
      <c r="K105" s="3"/>
    </row>
    <row r="106" spans="3:11" ht="15">
      <c r="C106" s="3"/>
      <c r="E106" s="4"/>
      <c r="G106" s="3"/>
      <c r="H106" s="3"/>
      <c r="I106" s="3"/>
      <c r="J106" s="3"/>
      <c r="K106" s="3"/>
    </row>
    <row r="107" spans="3:11" ht="15">
      <c r="C107" s="3"/>
      <c r="E107" s="4"/>
      <c r="G107" s="3"/>
      <c r="H107" s="3"/>
      <c r="I107" s="3"/>
      <c r="J107" s="3"/>
      <c r="K107" s="3"/>
    </row>
    <row r="108" spans="3:11" ht="15">
      <c r="C108" s="3"/>
      <c r="E108" s="4"/>
      <c r="G108" s="3"/>
      <c r="H108" s="3"/>
      <c r="I108" s="3"/>
      <c r="J108" s="3"/>
      <c r="K108" s="3"/>
    </row>
    <row r="109" spans="3:11" ht="15">
      <c r="C109" s="3"/>
      <c r="E109" s="4"/>
      <c r="G109" s="3"/>
      <c r="H109" s="3"/>
      <c r="I109" s="3"/>
      <c r="J109" s="3"/>
      <c r="K109" s="3"/>
    </row>
    <row r="110" spans="3:11" ht="15">
      <c r="C110" s="3"/>
      <c r="E110" s="4"/>
      <c r="G110" s="3"/>
      <c r="H110" s="3"/>
      <c r="I110" s="3"/>
      <c r="J110" s="3"/>
      <c r="K110" s="3"/>
    </row>
    <row r="111" spans="3:11" ht="15">
      <c r="C111" s="3"/>
      <c r="E111" s="4"/>
      <c r="G111" s="3"/>
      <c r="H111" s="3"/>
      <c r="I111" s="3"/>
      <c r="J111" s="3"/>
      <c r="K111" s="3"/>
    </row>
    <row r="112" spans="3:11" ht="15">
      <c r="C112" s="3"/>
      <c r="E112" s="4"/>
      <c r="G112" s="3"/>
      <c r="H112" s="3"/>
      <c r="I112" s="3"/>
      <c r="J112" s="3"/>
      <c r="K112" s="3"/>
    </row>
    <row r="113" spans="3:11" ht="15">
      <c r="C113" s="3"/>
      <c r="E113" s="4"/>
      <c r="G113" s="3"/>
      <c r="H113" s="3"/>
      <c r="I113" s="3"/>
      <c r="J113" s="3"/>
      <c r="K113" s="3"/>
    </row>
    <row r="114" spans="3:11" ht="15">
      <c r="C114" s="3"/>
      <c r="E114" s="4"/>
      <c r="G114" s="3"/>
      <c r="H114" s="3"/>
      <c r="I114" s="3"/>
      <c r="J114" s="3"/>
      <c r="K114" s="3"/>
    </row>
    <row r="115" spans="3:11" ht="15">
      <c r="C115" s="3"/>
      <c r="E115" s="4"/>
      <c r="G115" s="3"/>
      <c r="H115" s="3"/>
      <c r="I115" s="3"/>
      <c r="J115" s="3"/>
      <c r="K115" s="3"/>
    </row>
    <row r="116" spans="3:11" ht="15">
      <c r="C116" s="3"/>
      <c r="E116" s="4"/>
      <c r="G116" s="3"/>
      <c r="H116" s="3"/>
      <c r="I116" s="3"/>
      <c r="J116" s="3"/>
      <c r="K116" s="3"/>
    </row>
    <row r="117" spans="3:11" ht="15">
      <c r="C117" s="3"/>
      <c r="E117" s="4"/>
      <c r="G117" s="3"/>
      <c r="H117" s="3"/>
      <c r="I117" s="3"/>
      <c r="J117" s="3"/>
      <c r="K117" s="3"/>
    </row>
    <row r="118" spans="3:11" ht="15">
      <c r="C118" s="3"/>
      <c r="E118" s="4"/>
      <c r="G118" s="3"/>
      <c r="H118" s="3"/>
      <c r="I118" s="3"/>
      <c r="J118" s="3"/>
      <c r="K118" s="3"/>
    </row>
    <row r="119" spans="3:11" ht="15">
      <c r="C119" s="3"/>
      <c r="E119" s="4"/>
      <c r="G119" s="3"/>
      <c r="H119" s="3"/>
      <c r="I119" s="3"/>
      <c r="J119" s="3"/>
      <c r="K119" s="3"/>
    </row>
    <row r="120" spans="3:11" ht="15">
      <c r="C120" s="3"/>
      <c r="E120" s="4"/>
      <c r="G120" s="3"/>
      <c r="H120" s="3"/>
      <c r="I120" s="3"/>
      <c r="J120" s="3"/>
      <c r="K120" s="3"/>
    </row>
    <row r="121" spans="3:11" ht="15">
      <c r="C121" s="3"/>
      <c r="E121" s="4"/>
      <c r="G121" s="3"/>
      <c r="H121" s="3"/>
      <c r="I121" s="3"/>
      <c r="J121" s="3"/>
      <c r="K121" s="3"/>
    </row>
    <row r="122" spans="3:11" ht="15">
      <c r="C122" s="3"/>
      <c r="E122" s="4"/>
      <c r="G122" s="3"/>
      <c r="H122" s="3"/>
      <c r="I122" s="3"/>
      <c r="J122" s="3"/>
      <c r="K122" s="3"/>
    </row>
    <row r="123" spans="3:11" ht="15">
      <c r="C123" s="3"/>
      <c r="E123" s="4"/>
      <c r="G123" s="3"/>
      <c r="H123" s="3"/>
      <c r="I123" s="3"/>
      <c r="J123" s="3"/>
      <c r="K123" s="3"/>
    </row>
    <row r="124" spans="3:11" ht="15">
      <c r="C124" s="3"/>
      <c r="E124" s="4"/>
      <c r="G124" s="3"/>
      <c r="H124" s="3"/>
      <c r="I124" s="3"/>
      <c r="J124" s="3"/>
      <c r="K124" s="3"/>
    </row>
  </sheetData>
  <autoFilter ref="A3:M51">
    <filterColumn colId="0">
      <filters>
        <filter val="Herr"/>
      </filters>
    </filterColumn>
    <filterColumn colId="5">
      <filters>
        <filter val="Balsthal"/>
        <filter val="Zürich"/>
      </filters>
    </filterColumn>
  </autoFilter>
  <mergeCells count="4">
    <mergeCell ref="A1:G1"/>
    <mergeCell ref="H2:I2"/>
    <mergeCell ref="J2:K2"/>
    <mergeCell ref="L2:M2"/>
  </mergeCells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124"/>
  <sheetViews>
    <sheetView topLeftCell="C31" zoomScaleNormal="100" workbookViewId="0">
      <selection activeCell="M9" sqref="M9"/>
    </sheetView>
  </sheetViews>
  <sheetFormatPr baseColWidth="10" defaultColWidth="9.140625" defaultRowHeight="16.5"/>
  <cols>
    <col min="1" max="1" width="9.28515625" style="1" bestFit="1" customWidth="1"/>
    <col min="2" max="2" width="22.5703125" style="1" customWidth="1"/>
    <col min="3" max="3" width="12" style="1" bestFit="1" customWidth="1"/>
    <col min="4" max="4" width="27.140625" style="4" bestFit="1" customWidth="1"/>
    <col min="5" max="5" width="6.7109375" style="5" bestFit="1" customWidth="1"/>
    <col min="6" max="6" width="18.28515625" style="3" bestFit="1" customWidth="1"/>
    <col min="7" max="7" width="6.85546875" style="1" bestFit="1" customWidth="1"/>
    <col min="8" max="8" width="13.7109375" style="1" bestFit="1" customWidth="1"/>
    <col min="9" max="9" width="16.5703125" style="1" bestFit="1" customWidth="1"/>
    <col min="10" max="10" width="13.7109375" style="1" bestFit="1" customWidth="1"/>
    <col min="11" max="11" width="12" style="1" customWidth="1"/>
    <col min="12" max="12" width="12.140625" style="1" customWidth="1"/>
    <col min="13" max="13" width="12.42578125" style="1" customWidth="1"/>
    <col min="14" max="14" width="15.5703125" style="1" customWidth="1"/>
    <col min="15" max="16384" width="9.140625" style="1"/>
  </cols>
  <sheetData>
    <row r="1" spans="1:14" s="15" customFormat="1" ht="18.75" customHeight="1">
      <c r="A1" s="72" t="s">
        <v>172</v>
      </c>
      <c r="B1" s="72"/>
      <c r="C1" s="72"/>
      <c r="D1" s="72"/>
      <c r="E1" s="72"/>
      <c r="F1" s="72"/>
      <c r="G1" s="72"/>
    </row>
    <row r="2" spans="1:14" ht="18.75" customHeight="1">
      <c r="B2" s="17"/>
      <c r="C2" s="17"/>
      <c r="D2" s="16"/>
      <c r="E2" s="16"/>
      <c r="F2" s="16"/>
      <c r="G2" s="16"/>
      <c r="H2" s="81" t="s">
        <v>171</v>
      </c>
      <c r="I2" s="82"/>
      <c r="J2" s="82"/>
      <c r="K2" s="82"/>
      <c r="L2" s="82"/>
      <c r="M2" s="42"/>
      <c r="N2" s="39">
        <v>1.26</v>
      </c>
    </row>
    <row r="3" spans="1:14" ht="111.95" customHeight="1" thickBot="1">
      <c r="A3" s="6" t="s">
        <v>0</v>
      </c>
      <c r="B3" s="6" t="s">
        <v>1</v>
      </c>
      <c r="C3" s="7" t="s">
        <v>2</v>
      </c>
      <c r="D3" s="8" t="s">
        <v>16</v>
      </c>
      <c r="E3" s="8" t="s">
        <v>17</v>
      </c>
      <c r="F3" s="8" t="s">
        <v>18</v>
      </c>
      <c r="G3" s="14" t="s">
        <v>150</v>
      </c>
      <c r="H3" s="14" t="s">
        <v>165</v>
      </c>
      <c r="I3" s="20" t="s">
        <v>166</v>
      </c>
      <c r="J3" s="9" t="s">
        <v>167</v>
      </c>
      <c r="K3" s="14" t="s">
        <v>168</v>
      </c>
      <c r="L3" s="14" t="s">
        <v>186</v>
      </c>
      <c r="M3" s="14" t="s">
        <v>173</v>
      </c>
      <c r="N3" s="14" t="s">
        <v>185</v>
      </c>
    </row>
    <row r="4" spans="1:14" ht="15.75" thickBot="1">
      <c r="A4" s="10" t="s">
        <v>3</v>
      </c>
      <c r="B4" s="11" t="s">
        <v>35</v>
      </c>
      <c r="C4" s="21" t="s">
        <v>112</v>
      </c>
      <c r="D4" s="11" t="s">
        <v>147</v>
      </c>
      <c r="E4" s="11">
        <v>8037</v>
      </c>
      <c r="F4" s="11" t="s">
        <v>28</v>
      </c>
      <c r="G4" s="11" t="s">
        <v>98</v>
      </c>
      <c r="H4" s="28">
        <v>1400</v>
      </c>
      <c r="I4" s="29"/>
      <c r="J4" s="29"/>
      <c r="K4" s="30" t="s">
        <v>169</v>
      </c>
      <c r="L4" s="40">
        <f>IF(K4="ja",200,0)</f>
        <v>200</v>
      </c>
      <c r="M4" s="40">
        <f>SUM(H4:J4,L4)</f>
        <v>1600</v>
      </c>
      <c r="N4" s="41">
        <f>ROUND(M4/$N$2*20,0)/20</f>
        <v>1269.8499999999999</v>
      </c>
    </row>
    <row r="5" spans="1:14" ht="15.75" thickBot="1">
      <c r="A5" s="12" t="s">
        <v>3</v>
      </c>
      <c r="B5" s="2" t="s">
        <v>105</v>
      </c>
      <c r="C5" s="27" t="s">
        <v>13</v>
      </c>
      <c r="D5" s="2" t="s">
        <v>106</v>
      </c>
      <c r="E5" s="2">
        <v>6003</v>
      </c>
      <c r="F5" s="2" t="s">
        <v>31</v>
      </c>
      <c r="G5" s="2" t="s">
        <v>98</v>
      </c>
      <c r="H5" s="28">
        <v>1400</v>
      </c>
      <c r="I5" s="28"/>
      <c r="J5" s="31">
        <v>4200</v>
      </c>
      <c r="K5" s="30" t="s">
        <v>169</v>
      </c>
      <c r="L5" s="40">
        <f t="shared" ref="L5:L48" si="0">IF(K5="ja",200,0)</f>
        <v>200</v>
      </c>
      <c r="M5" s="40">
        <f t="shared" ref="M5:M48" si="1">SUM(H5:J5,L5)</f>
        <v>5800</v>
      </c>
      <c r="N5" s="41">
        <f t="shared" ref="N5:N48" si="2">ROUND(M5/$N$2*20,0)/20</f>
        <v>4603.1499999999996</v>
      </c>
    </row>
    <row r="6" spans="1:14" ht="15.75" thickBot="1">
      <c r="A6" s="12" t="s">
        <v>3</v>
      </c>
      <c r="B6" s="2" t="s">
        <v>113</v>
      </c>
      <c r="C6" s="2" t="s">
        <v>114</v>
      </c>
      <c r="D6" s="2" t="s">
        <v>115</v>
      </c>
      <c r="E6" s="2">
        <v>6048</v>
      </c>
      <c r="F6" s="2" t="s">
        <v>101</v>
      </c>
      <c r="G6" s="2" t="s">
        <v>98</v>
      </c>
      <c r="H6" s="31"/>
      <c r="I6" s="29">
        <v>2800</v>
      </c>
      <c r="J6" s="31"/>
      <c r="K6" s="30" t="s">
        <v>170</v>
      </c>
      <c r="L6" s="40">
        <f t="shared" si="0"/>
        <v>0</v>
      </c>
      <c r="M6" s="40">
        <f t="shared" si="1"/>
        <v>2800</v>
      </c>
      <c r="N6" s="41">
        <f t="shared" si="2"/>
        <v>2222.1999999999998</v>
      </c>
    </row>
    <row r="7" spans="1:14" ht="15.75" thickBot="1">
      <c r="A7" s="12" t="s">
        <v>7</v>
      </c>
      <c r="B7" s="2" t="s">
        <v>116</v>
      </c>
      <c r="C7" s="2" t="s">
        <v>97</v>
      </c>
      <c r="D7" s="2" t="s">
        <v>117</v>
      </c>
      <c r="E7" s="2">
        <v>6010</v>
      </c>
      <c r="F7" s="2" t="s">
        <v>104</v>
      </c>
      <c r="G7" s="2" t="s">
        <v>99</v>
      </c>
      <c r="H7" s="31"/>
      <c r="I7" s="29">
        <v>3600</v>
      </c>
      <c r="J7" s="32"/>
      <c r="K7" s="30" t="s">
        <v>169</v>
      </c>
      <c r="L7" s="40">
        <f t="shared" si="0"/>
        <v>200</v>
      </c>
      <c r="M7" s="40">
        <f t="shared" si="1"/>
        <v>3800</v>
      </c>
      <c r="N7" s="41">
        <f t="shared" si="2"/>
        <v>3015.85</v>
      </c>
    </row>
    <row r="8" spans="1:14" ht="15.75" thickBot="1">
      <c r="A8" s="12" t="s">
        <v>3</v>
      </c>
      <c r="B8" s="2" t="s">
        <v>122</v>
      </c>
      <c r="C8" s="2" t="s">
        <v>123</v>
      </c>
      <c r="D8" s="2" t="s">
        <v>124</v>
      </c>
      <c r="E8" s="2">
        <v>6006</v>
      </c>
      <c r="F8" s="2" t="s">
        <v>31</v>
      </c>
      <c r="G8" s="2" t="s">
        <v>98</v>
      </c>
      <c r="H8" s="31">
        <v>1800</v>
      </c>
      <c r="I8" s="29"/>
      <c r="J8" s="31"/>
      <c r="K8" s="30" t="s">
        <v>169</v>
      </c>
      <c r="L8" s="40">
        <f t="shared" si="0"/>
        <v>200</v>
      </c>
      <c r="M8" s="40">
        <f t="shared" si="1"/>
        <v>2000</v>
      </c>
      <c r="N8" s="41">
        <f t="shared" si="2"/>
        <v>1587.3</v>
      </c>
    </row>
    <row r="9" spans="1:14" ht="15.75" thickBot="1">
      <c r="A9" s="12" t="s">
        <v>7</v>
      </c>
      <c r="B9" s="2" t="s">
        <v>65</v>
      </c>
      <c r="C9" s="27" t="s">
        <v>97</v>
      </c>
      <c r="D9" s="2" t="s">
        <v>66</v>
      </c>
      <c r="E9" s="2">
        <v>8303</v>
      </c>
      <c r="F9" s="2" t="s">
        <v>30</v>
      </c>
      <c r="G9" s="2" t="s">
        <v>99</v>
      </c>
      <c r="H9" s="31"/>
      <c r="I9" s="29">
        <v>2800</v>
      </c>
      <c r="J9" s="31">
        <v>4200</v>
      </c>
      <c r="K9" s="30" t="s">
        <v>170</v>
      </c>
      <c r="L9" s="40">
        <f t="shared" si="0"/>
        <v>0</v>
      </c>
      <c r="M9" s="40">
        <f t="shared" si="1"/>
        <v>7000</v>
      </c>
      <c r="N9" s="41">
        <f t="shared" si="2"/>
        <v>5555.55</v>
      </c>
    </row>
    <row r="10" spans="1:14" ht="15.75" thickBot="1">
      <c r="A10" s="12" t="s">
        <v>7</v>
      </c>
      <c r="B10" s="2" t="s">
        <v>60</v>
      </c>
      <c r="C10" s="2" t="s">
        <v>61</v>
      </c>
      <c r="D10" s="2" t="s">
        <v>62</v>
      </c>
      <c r="E10" s="2">
        <v>8307</v>
      </c>
      <c r="F10" s="2" t="s">
        <v>33</v>
      </c>
      <c r="G10" s="2" t="s">
        <v>99</v>
      </c>
      <c r="H10" s="32"/>
      <c r="I10" s="29">
        <v>3600</v>
      </c>
      <c r="J10" s="31"/>
      <c r="K10" s="30" t="s">
        <v>170</v>
      </c>
      <c r="L10" s="40">
        <f t="shared" si="0"/>
        <v>0</v>
      </c>
      <c r="M10" s="40">
        <f t="shared" si="1"/>
        <v>3600</v>
      </c>
      <c r="N10" s="41">
        <f t="shared" si="2"/>
        <v>2857.15</v>
      </c>
    </row>
    <row r="11" spans="1:14" ht="15.75" thickBot="1">
      <c r="A11" s="13" t="s">
        <v>3</v>
      </c>
      <c r="B11" s="2" t="s">
        <v>5</v>
      </c>
      <c r="C11" s="2" t="s">
        <v>6</v>
      </c>
      <c r="D11" s="2" t="s">
        <v>21</v>
      </c>
      <c r="E11" s="2">
        <v>4303</v>
      </c>
      <c r="F11" s="2" t="s">
        <v>22</v>
      </c>
      <c r="G11" s="2" t="s">
        <v>98</v>
      </c>
      <c r="H11" s="31"/>
      <c r="I11" s="29"/>
      <c r="J11" s="31">
        <v>4200</v>
      </c>
      <c r="K11" s="30" t="s">
        <v>170</v>
      </c>
      <c r="L11" s="40">
        <f t="shared" si="0"/>
        <v>0</v>
      </c>
      <c r="M11" s="40">
        <f t="shared" si="1"/>
        <v>4200</v>
      </c>
      <c r="N11" s="41">
        <f t="shared" si="2"/>
        <v>3333.35</v>
      </c>
    </row>
    <row r="12" spans="1:14" ht="15.75" thickBot="1">
      <c r="A12" s="12" t="s">
        <v>7</v>
      </c>
      <c r="B12" s="2" t="s">
        <v>46</v>
      </c>
      <c r="C12" s="2" t="s">
        <v>144</v>
      </c>
      <c r="D12" s="2" t="s">
        <v>47</v>
      </c>
      <c r="E12" s="2">
        <v>8002</v>
      </c>
      <c r="F12" s="2" t="s">
        <v>28</v>
      </c>
      <c r="G12" s="2" t="s">
        <v>99</v>
      </c>
      <c r="H12" s="32"/>
      <c r="I12" s="29">
        <v>2800</v>
      </c>
      <c r="J12" s="31"/>
      <c r="K12" s="30" t="s">
        <v>170</v>
      </c>
      <c r="L12" s="40">
        <f t="shared" si="0"/>
        <v>0</v>
      </c>
      <c r="M12" s="40">
        <f t="shared" si="1"/>
        <v>2800</v>
      </c>
      <c r="N12" s="41">
        <f t="shared" si="2"/>
        <v>2222.1999999999998</v>
      </c>
    </row>
    <row r="13" spans="1:14" ht="15.75" thickBot="1">
      <c r="A13" s="12" t="s">
        <v>7</v>
      </c>
      <c r="B13" s="2" t="s">
        <v>118</v>
      </c>
      <c r="C13" s="27" t="s">
        <v>155</v>
      </c>
      <c r="D13" s="2" t="s">
        <v>119</v>
      </c>
      <c r="E13" s="2">
        <v>6048</v>
      </c>
      <c r="F13" s="2" t="s">
        <v>101</v>
      </c>
      <c r="G13" s="2" t="s">
        <v>99</v>
      </c>
      <c r="H13" s="28"/>
      <c r="I13" s="29"/>
      <c r="J13" s="31">
        <v>4200</v>
      </c>
      <c r="K13" s="30" t="s">
        <v>170</v>
      </c>
      <c r="L13" s="40">
        <f t="shared" si="0"/>
        <v>0</v>
      </c>
      <c r="M13" s="40">
        <f t="shared" si="1"/>
        <v>4200</v>
      </c>
      <c r="N13" s="41">
        <f t="shared" si="2"/>
        <v>3333.35</v>
      </c>
    </row>
    <row r="14" spans="1:14" ht="15.75" thickBot="1">
      <c r="A14" s="12" t="s">
        <v>7</v>
      </c>
      <c r="B14" s="2" t="s">
        <v>139</v>
      </c>
      <c r="C14" s="27" t="s">
        <v>55</v>
      </c>
      <c r="D14" s="2" t="s">
        <v>140</v>
      </c>
      <c r="E14" s="2">
        <v>6002</v>
      </c>
      <c r="F14" s="2" t="s">
        <v>31</v>
      </c>
      <c r="G14" s="2" t="s">
        <v>99</v>
      </c>
      <c r="H14" s="31"/>
      <c r="I14" s="29"/>
      <c r="J14" s="32">
        <v>5200</v>
      </c>
      <c r="K14" s="30" t="s">
        <v>170</v>
      </c>
      <c r="L14" s="40">
        <f t="shared" si="0"/>
        <v>0</v>
      </c>
      <c r="M14" s="40">
        <f t="shared" si="1"/>
        <v>5200</v>
      </c>
      <c r="N14" s="41">
        <f t="shared" si="2"/>
        <v>4127</v>
      </c>
    </row>
    <row r="15" spans="1:14" ht="15.75" thickBot="1">
      <c r="A15" s="12" t="s">
        <v>3</v>
      </c>
      <c r="B15" s="2" t="s">
        <v>63</v>
      </c>
      <c r="C15" s="27" t="s">
        <v>50</v>
      </c>
      <c r="D15" s="2" t="s">
        <v>64</v>
      </c>
      <c r="E15" s="2">
        <v>8152</v>
      </c>
      <c r="F15" s="2" t="s">
        <v>54</v>
      </c>
      <c r="G15" s="2" t="s">
        <v>98</v>
      </c>
      <c r="H15" s="31"/>
      <c r="I15" s="29">
        <v>3600</v>
      </c>
      <c r="J15" s="31"/>
      <c r="K15" s="30" t="s">
        <v>170</v>
      </c>
      <c r="L15" s="40">
        <f t="shared" si="0"/>
        <v>0</v>
      </c>
      <c r="M15" s="40">
        <f t="shared" si="1"/>
        <v>3600</v>
      </c>
      <c r="N15" s="41">
        <f t="shared" si="2"/>
        <v>2857.15</v>
      </c>
    </row>
    <row r="16" spans="1:14" ht="15.75" thickBot="1">
      <c r="A16" s="12" t="s">
        <v>3</v>
      </c>
      <c r="B16" s="2" t="s">
        <v>37</v>
      </c>
      <c r="C16" s="2" t="s">
        <v>38</v>
      </c>
      <c r="D16" s="2" t="s">
        <v>39</v>
      </c>
      <c r="E16" s="2">
        <v>8000</v>
      </c>
      <c r="F16" s="2" t="s">
        <v>28</v>
      </c>
      <c r="G16" s="2" t="s">
        <v>98</v>
      </c>
      <c r="H16" s="31"/>
      <c r="I16" s="29">
        <v>3600</v>
      </c>
      <c r="J16" s="31"/>
      <c r="K16" s="30" t="s">
        <v>170</v>
      </c>
      <c r="L16" s="40">
        <f t="shared" si="0"/>
        <v>0</v>
      </c>
      <c r="M16" s="40">
        <f t="shared" si="1"/>
        <v>3600</v>
      </c>
      <c r="N16" s="41">
        <f t="shared" si="2"/>
        <v>2857.15</v>
      </c>
    </row>
    <row r="17" spans="1:14" ht="15.75" thickBot="1">
      <c r="A17" s="12" t="s">
        <v>3</v>
      </c>
      <c r="B17" s="2" t="s">
        <v>15</v>
      </c>
      <c r="C17" s="27" t="s">
        <v>156</v>
      </c>
      <c r="D17" s="2" t="s">
        <v>96</v>
      </c>
      <c r="E17" s="2">
        <v>4710</v>
      </c>
      <c r="F17" s="2" t="s">
        <v>81</v>
      </c>
      <c r="G17" s="2" t="s">
        <v>98</v>
      </c>
      <c r="H17" s="31"/>
      <c r="I17" s="29">
        <v>2800</v>
      </c>
      <c r="J17" s="32"/>
      <c r="K17" s="30" t="s">
        <v>169</v>
      </c>
      <c r="L17" s="40">
        <f t="shared" si="0"/>
        <v>200</v>
      </c>
      <c r="M17" s="40">
        <f t="shared" si="1"/>
        <v>3000</v>
      </c>
      <c r="N17" s="41">
        <f t="shared" si="2"/>
        <v>2380.9499999999998</v>
      </c>
    </row>
    <row r="18" spans="1:14" ht="15.75" thickBot="1">
      <c r="A18" s="12" t="s">
        <v>3</v>
      </c>
      <c r="B18" s="2" t="s">
        <v>48</v>
      </c>
      <c r="C18" s="27" t="s">
        <v>157</v>
      </c>
      <c r="D18" s="2" t="s">
        <v>49</v>
      </c>
      <c r="E18" s="2">
        <v>8002</v>
      </c>
      <c r="F18" s="2" t="s">
        <v>28</v>
      </c>
      <c r="G18" s="2" t="s">
        <v>98</v>
      </c>
      <c r="H18" s="32"/>
      <c r="I18" s="28"/>
      <c r="J18" s="31">
        <v>4200</v>
      </c>
      <c r="K18" s="30" t="s">
        <v>169</v>
      </c>
      <c r="L18" s="40">
        <f t="shared" si="0"/>
        <v>200</v>
      </c>
      <c r="M18" s="40">
        <f t="shared" si="1"/>
        <v>4400</v>
      </c>
      <c r="N18" s="41">
        <f t="shared" si="2"/>
        <v>3492.05</v>
      </c>
    </row>
    <row r="19" spans="1:14" ht="15.75" thickBot="1">
      <c r="A19" s="12" t="s">
        <v>7</v>
      </c>
      <c r="B19" s="2" t="s">
        <v>10</v>
      </c>
      <c r="C19" s="2" t="s">
        <v>95</v>
      </c>
      <c r="D19" s="2" t="s">
        <v>109</v>
      </c>
      <c r="E19" s="2">
        <v>4710</v>
      </c>
      <c r="F19" s="2" t="s">
        <v>81</v>
      </c>
      <c r="G19" s="2" t="s">
        <v>99</v>
      </c>
      <c r="H19" s="31"/>
      <c r="I19" s="29">
        <v>3600</v>
      </c>
      <c r="J19" s="32"/>
      <c r="K19" s="30" t="s">
        <v>169</v>
      </c>
      <c r="L19" s="40">
        <f t="shared" si="0"/>
        <v>200</v>
      </c>
      <c r="M19" s="40">
        <f t="shared" si="1"/>
        <v>3800</v>
      </c>
      <c r="N19" s="41">
        <f t="shared" si="2"/>
        <v>3015.85</v>
      </c>
    </row>
    <row r="20" spans="1:14" ht="15.75" thickBot="1">
      <c r="A20" s="12" t="s">
        <v>7</v>
      </c>
      <c r="B20" s="2" t="s">
        <v>8</v>
      </c>
      <c r="C20" s="27" t="s">
        <v>158</v>
      </c>
      <c r="D20" s="2" t="s">
        <v>23</v>
      </c>
      <c r="E20" s="2">
        <v>8261</v>
      </c>
      <c r="F20" s="2" t="s">
        <v>24</v>
      </c>
      <c r="G20" s="2" t="s">
        <v>99</v>
      </c>
      <c r="H20" s="31"/>
      <c r="I20" s="29">
        <v>2800</v>
      </c>
      <c r="J20" s="32"/>
      <c r="K20" s="30" t="s">
        <v>169</v>
      </c>
      <c r="L20" s="40">
        <f t="shared" si="0"/>
        <v>200</v>
      </c>
      <c r="M20" s="40">
        <f t="shared" si="1"/>
        <v>3000</v>
      </c>
      <c r="N20" s="41">
        <f t="shared" si="2"/>
        <v>2380.9499999999998</v>
      </c>
    </row>
    <row r="21" spans="1:14" ht="15.75" thickBot="1">
      <c r="A21" s="12" t="s">
        <v>7</v>
      </c>
      <c r="B21" s="2" t="s">
        <v>74</v>
      </c>
      <c r="C21" s="27" t="s">
        <v>80</v>
      </c>
      <c r="D21" s="2" t="s">
        <v>75</v>
      </c>
      <c r="E21" s="2">
        <v>8153</v>
      </c>
      <c r="F21" s="2" t="s">
        <v>36</v>
      </c>
      <c r="G21" s="2" t="s">
        <v>99</v>
      </c>
      <c r="H21" s="31"/>
      <c r="I21" s="29"/>
      <c r="J21" s="31">
        <v>5200</v>
      </c>
      <c r="K21" s="30" t="s">
        <v>170</v>
      </c>
      <c r="L21" s="40">
        <f t="shared" si="0"/>
        <v>0</v>
      </c>
      <c r="M21" s="40">
        <f t="shared" si="1"/>
        <v>5200</v>
      </c>
      <c r="N21" s="41">
        <f t="shared" si="2"/>
        <v>4127</v>
      </c>
    </row>
    <row r="22" spans="1:14" ht="15.75" thickBot="1">
      <c r="A22" s="12" t="s">
        <v>7</v>
      </c>
      <c r="B22" s="2" t="s">
        <v>10</v>
      </c>
      <c r="C22" s="27" t="s">
        <v>9</v>
      </c>
      <c r="D22" s="2" t="s">
        <v>76</v>
      </c>
      <c r="E22" s="2">
        <v>8153</v>
      </c>
      <c r="F22" s="2" t="s">
        <v>36</v>
      </c>
      <c r="G22" s="2" t="s">
        <v>99</v>
      </c>
      <c r="H22" s="28">
        <v>1400</v>
      </c>
      <c r="I22" s="29"/>
      <c r="J22" s="32"/>
      <c r="K22" s="30" t="s">
        <v>169</v>
      </c>
      <c r="L22" s="40">
        <f t="shared" si="0"/>
        <v>200</v>
      </c>
      <c r="M22" s="40">
        <f t="shared" si="1"/>
        <v>1600</v>
      </c>
      <c r="N22" s="41">
        <f t="shared" si="2"/>
        <v>1269.8499999999999</v>
      </c>
    </row>
    <row r="23" spans="1:14" ht="15.75" thickBot="1">
      <c r="A23" s="13" t="s">
        <v>7</v>
      </c>
      <c r="B23" s="2" t="s">
        <v>120</v>
      </c>
      <c r="C23" s="2" t="s">
        <v>41</v>
      </c>
      <c r="D23" s="2" t="s">
        <v>121</v>
      </c>
      <c r="E23" s="2">
        <v>6020</v>
      </c>
      <c r="F23" s="2" t="s">
        <v>103</v>
      </c>
      <c r="G23" s="2" t="s">
        <v>99</v>
      </c>
      <c r="H23" s="32"/>
      <c r="I23" s="28"/>
      <c r="J23" s="31">
        <v>5200</v>
      </c>
      <c r="K23" s="30" t="s">
        <v>170</v>
      </c>
      <c r="L23" s="40">
        <f t="shared" si="0"/>
        <v>0</v>
      </c>
      <c r="M23" s="40">
        <f t="shared" si="1"/>
        <v>5200</v>
      </c>
      <c r="N23" s="41">
        <f t="shared" si="2"/>
        <v>4127</v>
      </c>
    </row>
    <row r="24" spans="1:14" ht="15.75" thickBot="1">
      <c r="A24" s="12" t="s">
        <v>7</v>
      </c>
      <c r="B24" s="2" t="s">
        <v>52</v>
      </c>
      <c r="C24" s="27" t="s">
        <v>77</v>
      </c>
      <c r="D24" s="2" t="s">
        <v>53</v>
      </c>
      <c r="E24" s="2">
        <v>8302</v>
      </c>
      <c r="F24" s="2" t="s">
        <v>29</v>
      </c>
      <c r="G24" s="2" t="s">
        <v>99</v>
      </c>
      <c r="H24" s="31"/>
      <c r="I24" s="29">
        <v>2800</v>
      </c>
      <c r="J24" s="32"/>
      <c r="K24" s="30" t="s">
        <v>170</v>
      </c>
      <c r="L24" s="40">
        <f t="shared" si="0"/>
        <v>0</v>
      </c>
      <c r="M24" s="40">
        <f t="shared" si="1"/>
        <v>2800</v>
      </c>
      <c r="N24" s="41">
        <f t="shared" si="2"/>
        <v>2222.1999999999998</v>
      </c>
    </row>
    <row r="25" spans="1:14" ht="15.75" thickBot="1">
      <c r="A25" s="12" t="s">
        <v>7</v>
      </c>
      <c r="B25" s="2" t="s">
        <v>126</v>
      </c>
      <c r="C25" s="27" t="s">
        <v>78</v>
      </c>
      <c r="D25" s="2" t="s">
        <v>127</v>
      </c>
      <c r="E25" s="2">
        <v>6010</v>
      </c>
      <c r="F25" s="2" t="s">
        <v>104</v>
      </c>
      <c r="G25" s="2" t="s">
        <v>99</v>
      </c>
      <c r="H25" s="31"/>
      <c r="I25" s="29">
        <v>2800</v>
      </c>
      <c r="J25" s="31"/>
      <c r="K25" s="30" t="s">
        <v>169</v>
      </c>
      <c r="L25" s="40">
        <f t="shared" si="0"/>
        <v>200</v>
      </c>
      <c r="M25" s="40">
        <f t="shared" si="1"/>
        <v>3000</v>
      </c>
      <c r="N25" s="41">
        <f t="shared" si="2"/>
        <v>2380.9499999999998</v>
      </c>
    </row>
    <row r="26" spans="1:14" ht="15.75" thickBot="1">
      <c r="A26" s="12" t="s">
        <v>7</v>
      </c>
      <c r="B26" s="2" t="s">
        <v>40</v>
      </c>
      <c r="C26" s="27" t="s">
        <v>159</v>
      </c>
      <c r="D26" s="2" t="s">
        <v>145</v>
      </c>
      <c r="E26" s="2">
        <v>8048</v>
      </c>
      <c r="F26" s="2" t="s">
        <v>28</v>
      </c>
      <c r="G26" s="2" t="s">
        <v>99</v>
      </c>
      <c r="H26" s="28">
        <v>1400</v>
      </c>
      <c r="I26" s="29"/>
      <c r="J26" s="32"/>
      <c r="K26" s="30" t="s">
        <v>169</v>
      </c>
      <c r="L26" s="40">
        <f t="shared" si="0"/>
        <v>200</v>
      </c>
      <c r="M26" s="54">
        <f t="shared" si="1"/>
        <v>1600</v>
      </c>
      <c r="N26" s="41">
        <f t="shared" si="2"/>
        <v>1269.8499999999999</v>
      </c>
    </row>
    <row r="27" spans="1:14" ht="15.75" thickBot="1">
      <c r="A27" s="12" t="s">
        <v>7</v>
      </c>
      <c r="B27" s="2" t="s">
        <v>42</v>
      </c>
      <c r="C27" s="2" t="s">
        <v>41</v>
      </c>
      <c r="D27" s="2" t="s">
        <v>146</v>
      </c>
      <c r="E27" s="2">
        <v>8049</v>
      </c>
      <c r="F27" s="2" t="s">
        <v>28</v>
      </c>
      <c r="G27" s="2" t="s">
        <v>99</v>
      </c>
      <c r="H27" s="28"/>
      <c r="I27" s="29">
        <v>3600</v>
      </c>
      <c r="J27" s="29"/>
      <c r="K27" s="30" t="s">
        <v>169</v>
      </c>
      <c r="L27" s="40">
        <f t="shared" si="0"/>
        <v>200</v>
      </c>
      <c r="M27" s="40">
        <f t="shared" si="1"/>
        <v>3800</v>
      </c>
      <c r="N27" s="41">
        <f t="shared" si="2"/>
        <v>3015.85</v>
      </c>
    </row>
    <row r="28" spans="1:14" ht="15.75" thickBot="1">
      <c r="A28" s="12" t="s">
        <v>7</v>
      </c>
      <c r="B28" s="2" t="s">
        <v>43</v>
      </c>
      <c r="C28" s="2" t="s">
        <v>44</v>
      </c>
      <c r="D28" s="2" t="s">
        <v>45</v>
      </c>
      <c r="E28" s="2">
        <v>8037</v>
      </c>
      <c r="F28" s="2" t="s">
        <v>28</v>
      </c>
      <c r="G28" s="2" t="s">
        <v>99</v>
      </c>
      <c r="H28" s="32"/>
      <c r="I28" s="28"/>
      <c r="J28" s="31">
        <v>5200</v>
      </c>
      <c r="K28" s="30" t="s">
        <v>169</v>
      </c>
      <c r="L28" s="40">
        <f t="shared" si="0"/>
        <v>200</v>
      </c>
      <c r="M28" s="40">
        <f t="shared" si="1"/>
        <v>5400</v>
      </c>
      <c r="N28" s="41">
        <f t="shared" si="2"/>
        <v>4285.7</v>
      </c>
    </row>
    <row r="29" spans="1:14" ht="15.75" thickBot="1">
      <c r="A29" s="12" t="s">
        <v>7</v>
      </c>
      <c r="B29" s="2" t="s">
        <v>122</v>
      </c>
      <c r="C29" s="27" t="s">
        <v>160</v>
      </c>
      <c r="D29" s="2" t="s">
        <v>125</v>
      </c>
      <c r="E29" s="2">
        <v>6300</v>
      </c>
      <c r="F29" s="2" t="s">
        <v>100</v>
      </c>
      <c r="G29" s="2" t="s">
        <v>99</v>
      </c>
      <c r="H29" s="31"/>
      <c r="I29" s="29"/>
      <c r="J29" s="31">
        <v>5200</v>
      </c>
      <c r="K29" s="30" t="s">
        <v>169</v>
      </c>
      <c r="L29" s="40">
        <f t="shared" si="0"/>
        <v>200</v>
      </c>
      <c r="M29" s="40">
        <f t="shared" si="1"/>
        <v>5400</v>
      </c>
      <c r="N29" s="41">
        <f t="shared" si="2"/>
        <v>4285.7</v>
      </c>
    </row>
    <row r="30" spans="1:14" ht="15.75" thickBot="1">
      <c r="A30" s="12" t="s">
        <v>7</v>
      </c>
      <c r="B30" s="2" t="s">
        <v>110</v>
      </c>
      <c r="C30" s="2" t="s">
        <v>111</v>
      </c>
      <c r="D30" s="2" t="s">
        <v>149</v>
      </c>
      <c r="E30" s="2">
        <v>6010</v>
      </c>
      <c r="F30" s="2" t="s">
        <v>104</v>
      </c>
      <c r="G30" s="2" t="s">
        <v>99</v>
      </c>
      <c r="H30" s="31"/>
      <c r="I30" s="29">
        <v>2800</v>
      </c>
      <c r="J30" s="31"/>
      <c r="K30" s="30" t="s">
        <v>170</v>
      </c>
      <c r="L30" s="40">
        <f t="shared" si="0"/>
        <v>0</v>
      </c>
      <c r="M30" s="40">
        <f t="shared" si="1"/>
        <v>2800</v>
      </c>
      <c r="N30" s="41">
        <f t="shared" si="2"/>
        <v>2222.1999999999998</v>
      </c>
    </row>
    <row r="31" spans="1:14" ht="15.75" thickBot="1">
      <c r="A31" s="12" t="s">
        <v>3</v>
      </c>
      <c r="B31" s="2" t="s">
        <v>4</v>
      </c>
      <c r="C31" s="2" t="s">
        <v>70</v>
      </c>
      <c r="D31" s="2" t="s">
        <v>19</v>
      </c>
      <c r="E31" s="2">
        <v>3011</v>
      </c>
      <c r="F31" s="2" t="s">
        <v>20</v>
      </c>
      <c r="G31" s="2" t="s">
        <v>98</v>
      </c>
      <c r="H31" s="32">
        <v>1800</v>
      </c>
      <c r="I31" s="29"/>
      <c r="J31" s="31"/>
      <c r="K31" s="30" t="s">
        <v>170</v>
      </c>
      <c r="L31" s="40">
        <f t="shared" si="0"/>
        <v>0</v>
      </c>
      <c r="M31" s="40">
        <f t="shared" si="1"/>
        <v>1800</v>
      </c>
      <c r="N31" s="41">
        <f t="shared" si="2"/>
        <v>1428.55</v>
      </c>
    </row>
    <row r="32" spans="1:14" ht="15.75" thickBot="1">
      <c r="A32" s="12" t="s">
        <v>3</v>
      </c>
      <c r="B32" s="2" t="s">
        <v>69</v>
      </c>
      <c r="C32" s="27" t="s">
        <v>82</v>
      </c>
      <c r="D32" s="2" t="s">
        <v>71</v>
      </c>
      <c r="E32" s="2">
        <v>8307</v>
      </c>
      <c r="F32" s="2" t="s">
        <v>33</v>
      </c>
      <c r="G32" s="2" t="s">
        <v>98</v>
      </c>
      <c r="H32" s="31"/>
      <c r="I32" s="29"/>
      <c r="J32" s="31">
        <v>4200</v>
      </c>
      <c r="K32" s="30" t="s">
        <v>170</v>
      </c>
      <c r="L32" s="40">
        <f t="shared" si="0"/>
        <v>0</v>
      </c>
      <c r="M32" s="40">
        <f t="shared" si="1"/>
        <v>4200</v>
      </c>
      <c r="N32" s="41">
        <f t="shared" si="2"/>
        <v>3333.35</v>
      </c>
    </row>
    <row r="33" spans="1:14" ht="15.75" thickBot="1">
      <c r="A33" s="13" t="s">
        <v>3</v>
      </c>
      <c r="B33" s="2" t="s">
        <v>137</v>
      </c>
      <c r="C33" s="27" t="s">
        <v>161</v>
      </c>
      <c r="D33" s="2" t="s">
        <v>138</v>
      </c>
      <c r="E33" s="2">
        <v>6048</v>
      </c>
      <c r="F33" s="2" t="s">
        <v>101</v>
      </c>
      <c r="G33" s="2" t="s">
        <v>98</v>
      </c>
      <c r="H33" s="31"/>
      <c r="I33" s="29">
        <v>3600</v>
      </c>
      <c r="J33" s="31"/>
      <c r="K33" s="30" t="s">
        <v>170</v>
      </c>
      <c r="L33" s="40">
        <f t="shared" si="0"/>
        <v>0</v>
      </c>
      <c r="M33" s="40">
        <f t="shared" si="1"/>
        <v>3600</v>
      </c>
      <c r="N33" s="41">
        <f t="shared" si="2"/>
        <v>2857.15</v>
      </c>
    </row>
    <row r="34" spans="1:14" ht="15.75" thickBot="1">
      <c r="A34" s="12" t="s">
        <v>3</v>
      </c>
      <c r="B34" s="2" t="s">
        <v>14</v>
      </c>
      <c r="C34" s="27" t="s">
        <v>162</v>
      </c>
      <c r="D34" s="2" t="s">
        <v>72</v>
      </c>
      <c r="E34" s="2">
        <v>8304</v>
      </c>
      <c r="F34" s="2" t="s">
        <v>56</v>
      </c>
      <c r="G34" s="2" t="s">
        <v>98</v>
      </c>
      <c r="H34" s="31"/>
      <c r="I34" s="29"/>
      <c r="J34" s="31">
        <v>5200</v>
      </c>
      <c r="K34" s="30" t="s">
        <v>169</v>
      </c>
      <c r="L34" s="40">
        <f t="shared" si="0"/>
        <v>200</v>
      </c>
      <c r="M34" s="40">
        <f t="shared" si="1"/>
        <v>5400</v>
      </c>
      <c r="N34" s="41">
        <f t="shared" si="2"/>
        <v>4285.7</v>
      </c>
    </row>
    <row r="35" spans="1:14" ht="15.75" thickBot="1">
      <c r="A35" s="12" t="s">
        <v>3</v>
      </c>
      <c r="B35" s="2" t="s">
        <v>107</v>
      </c>
      <c r="C35" s="27" t="s">
        <v>32</v>
      </c>
      <c r="D35" s="2" t="s">
        <v>108</v>
      </c>
      <c r="E35" s="2">
        <v>6300</v>
      </c>
      <c r="F35" s="2" t="s">
        <v>100</v>
      </c>
      <c r="G35" s="2" t="s">
        <v>98</v>
      </c>
      <c r="H35" s="28">
        <v>1400</v>
      </c>
      <c r="I35" s="28"/>
      <c r="J35" s="31"/>
      <c r="K35" s="30" t="s">
        <v>169</v>
      </c>
      <c r="L35" s="40">
        <f t="shared" si="0"/>
        <v>200</v>
      </c>
      <c r="M35" s="40">
        <f t="shared" si="1"/>
        <v>1600</v>
      </c>
      <c r="N35" s="41">
        <f t="shared" si="2"/>
        <v>1269.8499999999999</v>
      </c>
    </row>
    <row r="36" spans="1:14" ht="15.75" thickBot="1">
      <c r="A36" s="12" t="s">
        <v>3</v>
      </c>
      <c r="B36" s="2" t="s">
        <v>93</v>
      </c>
      <c r="C36" s="27" t="s">
        <v>34</v>
      </c>
      <c r="D36" s="2" t="s">
        <v>148</v>
      </c>
      <c r="E36" s="2">
        <v>4710</v>
      </c>
      <c r="F36" s="2" t="s">
        <v>81</v>
      </c>
      <c r="G36" s="2" t="s">
        <v>98</v>
      </c>
      <c r="H36" s="28"/>
      <c r="I36" s="29">
        <v>2800</v>
      </c>
      <c r="J36" s="29"/>
      <c r="K36" s="30" t="s">
        <v>170</v>
      </c>
      <c r="L36" s="40">
        <f t="shared" si="0"/>
        <v>0</v>
      </c>
      <c r="M36" s="40">
        <f t="shared" si="1"/>
        <v>2800</v>
      </c>
      <c r="N36" s="41">
        <f t="shared" si="2"/>
        <v>2222.1999999999998</v>
      </c>
    </row>
    <row r="37" spans="1:14" ht="15.75" thickBot="1">
      <c r="A37" s="12" t="s">
        <v>3</v>
      </c>
      <c r="B37" s="2" t="s">
        <v>85</v>
      </c>
      <c r="C37" s="2" t="s">
        <v>94</v>
      </c>
      <c r="D37" s="2" t="s">
        <v>136</v>
      </c>
      <c r="E37" s="2">
        <v>6010</v>
      </c>
      <c r="F37" s="2" t="s">
        <v>104</v>
      </c>
      <c r="G37" s="2" t="s">
        <v>98</v>
      </c>
      <c r="H37" s="32"/>
      <c r="I37" s="29">
        <v>2800</v>
      </c>
      <c r="J37" s="31"/>
      <c r="K37" s="30" t="s">
        <v>170</v>
      </c>
      <c r="L37" s="40">
        <f t="shared" si="0"/>
        <v>0</v>
      </c>
      <c r="M37" s="40">
        <f t="shared" si="1"/>
        <v>2800</v>
      </c>
      <c r="N37" s="41">
        <f t="shared" si="2"/>
        <v>2222.1999999999998</v>
      </c>
    </row>
    <row r="38" spans="1:14" ht="15.75" thickBot="1">
      <c r="A38" s="12" t="s">
        <v>3</v>
      </c>
      <c r="B38" s="2" t="s">
        <v>134</v>
      </c>
      <c r="C38" s="27" t="s">
        <v>12</v>
      </c>
      <c r="D38" s="2" t="s">
        <v>135</v>
      </c>
      <c r="E38" s="2">
        <v>3013</v>
      </c>
      <c r="F38" s="2" t="s">
        <v>20</v>
      </c>
      <c r="G38" s="2" t="s">
        <v>98</v>
      </c>
      <c r="H38" s="31"/>
      <c r="I38" s="29"/>
      <c r="J38" s="31">
        <v>4200</v>
      </c>
      <c r="K38" s="30" t="s">
        <v>170</v>
      </c>
      <c r="L38" s="40">
        <f t="shared" si="0"/>
        <v>0</v>
      </c>
      <c r="M38" s="40">
        <f t="shared" si="1"/>
        <v>4200</v>
      </c>
      <c r="N38" s="41">
        <f t="shared" si="2"/>
        <v>3333.35</v>
      </c>
    </row>
    <row r="39" spans="1:14" ht="15.75" thickBot="1">
      <c r="A39" s="12" t="s">
        <v>3</v>
      </c>
      <c r="B39" s="2" t="s">
        <v>141</v>
      </c>
      <c r="C39" s="2" t="s">
        <v>79</v>
      </c>
      <c r="D39" s="2" t="s">
        <v>142</v>
      </c>
      <c r="E39" s="2">
        <v>6234</v>
      </c>
      <c r="F39" s="2" t="s">
        <v>143</v>
      </c>
      <c r="G39" s="2" t="s">
        <v>98</v>
      </c>
      <c r="H39" s="32"/>
      <c r="I39" s="28"/>
      <c r="J39" s="31">
        <v>4200</v>
      </c>
      <c r="K39" s="30" t="s">
        <v>170</v>
      </c>
      <c r="L39" s="40">
        <f t="shared" si="0"/>
        <v>0</v>
      </c>
      <c r="M39" s="40">
        <f t="shared" si="1"/>
        <v>4200</v>
      </c>
      <c r="N39" s="41">
        <f t="shared" si="2"/>
        <v>3333.35</v>
      </c>
    </row>
    <row r="40" spans="1:14" ht="15.75" thickBot="1">
      <c r="A40" s="12" t="s">
        <v>3</v>
      </c>
      <c r="B40" s="2" t="s">
        <v>128</v>
      </c>
      <c r="C40" s="2" t="s">
        <v>129</v>
      </c>
      <c r="D40" s="2" t="s">
        <v>130</v>
      </c>
      <c r="E40" s="2">
        <v>8832</v>
      </c>
      <c r="F40" s="2" t="s">
        <v>131</v>
      </c>
      <c r="G40" s="2" t="s">
        <v>98</v>
      </c>
      <c r="H40" s="31"/>
      <c r="I40" s="29">
        <v>3600</v>
      </c>
      <c r="J40" s="31"/>
      <c r="K40" s="30" t="s">
        <v>170</v>
      </c>
      <c r="L40" s="40">
        <f t="shared" si="0"/>
        <v>0</v>
      </c>
      <c r="M40" s="40">
        <f t="shared" si="1"/>
        <v>3600</v>
      </c>
      <c r="N40" s="41">
        <f t="shared" si="2"/>
        <v>2857.15</v>
      </c>
    </row>
    <row r="41" spans="1:14" ht="15.75" thickBot="1">
      <c r="A41" s="12" t="s">
        <v>3</v>
      </c>
      <c r="B41" s="2" t="s">
        <v>84</v>
      </c>
      <c r="C41" s="2" t="s">
        <v>92</v>
      </c>
      <c r="D41" s="2" t="s">
        <v>148</v>
      </c>
      <c r="E41" s="2">
        <v>4710</v>
      </c>
      <c r="F41" s="2" t="s">
        <v>81</v>
      </c>
      <c r="G41" s="2" t="s">
        <v>98</v>
      </c>
      <c r="H41" s="28"/>
      <c r="I41" s="29"/>
      <c r="J41" s="31">
        <v>5200</v>
      </c>
      <c r="K41" s="30" t="s">
        <v>169</v>
      </c>
      <c r="L41" s="40">
        <f t="shared" si="0"/>
        <v>200</v>
      </c>
      <c r="M41" s="40">
        <f t="shared" si="1"/>
        <v>5400</v>
      </c>
      <c r="N41" s="41">
        <f t="shared" si="2"/>
        <v>4285.7</v>
      </c>
    </row>
    <row r="42" spans="1:14" ht="15.75" thickBot="1">
      <c r="A42" s="12" t="s">
        <v>7</v>
      </c>
      <c r="B42" s="2" t="s">
        <v>90</v>
      </c>
      <c r="C42" s="2" t="s">
        <v>91</v>
      </c>
      <c r="D42" s="2" t="s">
        <v>25</v>
      </c>
      <c r="E42" s="2">
        <v>4710</v>
      </c>
      <c r="F42" s="2" t="s">
        <v>81</v>
      </c>
      <c r="G42" s="2" t="s">
        <v>99</v>
      </c>
      <c r="H42" s="32">
        <v>1800</v>
      </c>
      <c r="I42" s="28"/>
      <c r="J42" s="31"/>
      <c r="K42" s="30" t="s">
        <v>170</v>
      </c>
      <c r="L42" s="40">
        <f t="shared" si="0"/>
        <v>0</v>
      </c>
      <c r="M42" s="40">
        <f t="shared" si="1"/>
        <v>1800</v>
      </c>
      <c r="N42" s="41">
        <f t="shared" si="2"/>
        <v>1428.55</v>
      </c>
    </row>
    <row r="43" spans="1:14" ht="15.75" thickBot="1">
      <c r="A43" s="12" t="s">
        <v>7</v>
      </c>
      <c r="B43" s="2" t="s">
        <v>89</v>
      </c>
      <c r="C43" s="27" t="s">
        <v>11</v>
      </c>
      <c r="D43" s="2" t="s">
        <v>27</v>
      </c>
      <c r="E43" s="2">
        <v>4710</v>
      </c>
      <c r="F43" s="2" t="s">
        <v>81</v>
      </c>
      <c r="G43" s="2" t="s">
        <v>99</v>
      </c>
      <c r="H43" s="31"/>
      <c r="I43" s="29">
        <v>2800</v>
      </c>
      <c r="J43" s="31"/>
      <c r="K43" s="30" t="s">
        <v>170</v>
      </c>
      <c r="L43" s="40">
        <f t="shared" si="0"/>
        <v>0</v>
      </c>
      <c r="M43" s="40">
        <f t="shared" si="1"/>
        <v>2800</v>
      </c>
      <c r="N43" s="41">
        <f t="shared" si="2"/>
        <v>2222.1999999999998</v>
      </c>
    </row>
    <row r="44" spans="1:14" ht="15.75" thickBot="1">
      <c r="A44" s="12" t="s">
        <v>7</v>
      </c>
      <c r="B44" s="2" t="s">
        <v>67</v>
      </c>
      <c r="C44" s="27" t="s">
        <v>163</v>
      </c>
      <c r="D44" s="2" t="s">
        <v>68</v>
      </c>
      <c r="E44" s="2">
        <v>8303</v>
      </c>
      <c r="F44" s="2" t="s">
        <v>30</v>
      </c>
      <c r="G44" s="2" t="s">
        <v>99</v>
      </c>
      <c r="H44" s="31"/>
      <c r="I44" s="29">
        <v>3600</v>
      </c>
      <c r="J44" s="31"/>
      <c r="K44" s="30" t="s">
        <v>170</v>
      </c>
      <c r="L44" s="40">
        <f t="shared" si="0"/>
        <v>0</v>
      </c>
      <c r="M44" s="40">
        <f t="shared" si="1"/>
        <v>3600</v>
      </c>
      <c r="N44" s="41">
        <f t="shared" si="2"/>
        <v>2857.15</v>
      </c>
    </row>
    <row r="45" spans="1:14" ht="15.75" thickBot="1">
      <c r="A45" s="12" t="s">
        <v>7</v>
      </c>
      <c r="B45" s="2" t="s">
        <v>57</v>
      </c>
      <c r="C45" s="2" t="s">
        <v>58</v>
      </c>
      <c r="D45" s="2" t="s">
        <v>59</v>
      </c>
      <c r="E45" s="2">
        <v>8153</v>
      </c>
      <c r="F45" s="2" t="s">
        <v>36</v>
      </c>
      <c r="G45" s="2" t="s">
        <v>99</v>
      </c>
      <c r="H45" s="32"/>
      <c r="I45" s="28"/>
      <c r="J45" s="31">
        <v>4200</v>
      </c>
      <c r="K45" s="30" t="s">
        <v>170</v>
      </c>
      <c r="L45" s="40">
        <f t="shared" si="0"/>
        <v>0</v>
      </c>
      <c r="M45" s="40">
        <f t="shared" si="1"/>
        <v>4200</v>
      </c>
      <c r="N45" s="41">
        <f t="shared" si="2"/>
        <v>3333.35</v>
      </c>
    </row>
    <row r="46" spans="1:14" ht="15.75" thickBot="1">
      <c r="A46" s="12" t="s">
        <v>3</v>
      </c>
      <c r="B46" s="2" t="s">
        <v>86</v>
      </c>
      <c r="C46" s="27" t="s">
        <v>51</v>
      </c>
      <c r="D46" s="2" t="s">
        <v>26</v>
      </c>
      <c r="E46" s="2">
        <v>4710</v>
      </c>
      <c r="F46" s="2" t="s">
        <v>81</v>
      </c>
      <c r="G46" s="2" t="s">
        <v>98</v>
      </c>
      <c r="H46" s="31"/>
      <c r="I46" s="29"/>
      <c r="J46" s="31">
        <v>4200</v>
      </c>
      <c r="K46" s="30" t="s">
        <v>170</v>
      </c>
      <c r="L46" s="40">
        <f t="shared" si="0"/>
        <v>0</v>
      </c>
      <c r="M46" s="40">
        <f t="shared" si="1"/>
        <v>4200</v>
      </c>
      <c r="N46" s="41">
        <f t="shared" si="2"/>
        <v>3333.35</v>
      </c>
    </row>
    <row r="47" spans="1:14" ht="15.75" thickBot="1">
      <c r="A47" s="12" t="s">
        <v>3</v>
      </c>
      <c r="B47" s="2" t="s">
        <v>83</v>
      </c>
      <c r="C47" s="2" t="s">
        <v>87</v>
      </c>
      <c r="D47" s="2" t="s">
        <v>88</v>
      </c>
      <c r="E47" s="2">
        <v>4710</v>
      </c>
      <c r="F47" s="2" t="s">
        <v>81</v>
      </c>
      <c r="G47" s="2" t="s">
        <v>98</v>
      </c>
      <c r="H47" s="28">
        <v>1400</v>
      </c>
      <c r="I47" s="29"/>
      <c r="J47" s="29"/>
      <c r="K47" s="30" t="s">
        <v>170</v>
      </c>
      <c r="L47" s="40">
        <f t="shared" si="0"/>
        <v>0</v>
      </c>
      <c r="M47" s="40">
        <f t="shared" si="1"/>
        <v>1400</v>
      </c>
      <c r="N47" s="41">
        <f t="shared" si="2"/>
        <v>1111.0999999999999</v>
      </c>
    </row>
    <row r="48" spans="1:14" ht="15.75" thickBot="1">
      <c r="A48" s="12" t="s">
        <v>3</v>
      </c>
      <c r="B48" s="2" t="s">
        <v>132</v>
      </c>
      <c r="C48" s="27" t="s">
        <v>73</v>
      </c>
      <c r="D48" s="2" t="s">
        <v>133</v>
      </c>
      <c r="E48" s="2">
        <v>6014</v>
      </c>
      <c r="F48" s="2" t="s">
        <v>102</v>
      </c>
      <c r="G48" s="2" t="s">
        <v>98</v>
      </c>
      <c r="H48" s="32">
        <v>1800</v>
      </c>
      <c r="I48" s="28"/>
      <c r="J48" s="31"/>
      <c r="K48" s="30" t="s">
        <v>169</v>
      </c>
      <c r="L48" s="40">
        <f t="shared" si="0"/>
        <v>200</v>
      </c>
      <c r="M48" s="40">
        <f t="shared" si="1"/>
        <v>2000</v>
      </c>
      <c r="N48" s="41">
        <f t="shared" si="2"/>
        <v>1587.3</v>
      </c>
    </row>
    <row r="49" spans="3:15" ht="15.75" thickBot="1">
      <c r="C49" s="3"/>
      <c r="E49" s="4"/>
      <c r="G49" s="3"/>
      <c r="H49" s="61">
        <f>SUM(H4:H48)</f>
        <v>15600</v>
      </c>
      <c r="I49" s="61">
        <f t="shared" ref="I49:J49" si="3">SUM(I4:I48)</f>
        <v>63200</v>
      </c>
      <c r="J49" s="61">
        <f t="shared" si="3"/>
        <v>78400</v>
      </c>
    </row>
    <row r="50" spans="3:15" ht="15.75" thickBot="1">
      <c r="E50" s="4"/>
      <c r="G50" s="3"/>
      <c r="H50" s="4"/>
      <c r="I50" s="4"/>
      <c r="J50" s="4"/>
      <c r="N50" s="41">
        <f>SUMIF(N4:N48,"=2222.20")</f>
        <v>15555.400000000001</v>
      </c>
      <c r="O50" s="43"/>
    </row>
    <row r="51" spans="3:15" ht="15.75" thickBot="1">
      <c r="E51" s="4"/>
      <c r="G51" s="3"/>
      <c r="H51" s="62" t="s">
        <v>183</v>
      </c>
      <c r="I51" s="64">
        <f>SUM(H49:J49)</f>
        <v>157200</v>
      </c>
      <c r="J51" s="63">
        <f>J49/I51</f>
        <v>0.49872773536895676</v>
      </c>
    </row>
    <row r="52" spans="3:15" ht="15">
      <c r="C52" s="3"/>
      <c r="E52" s="4"/>
      <c r="G52" s="3"/>
      <c r="H52" s="3"/>
      <c r="I52" s="3"/>
      <c r="J52" s="3"/>
    </row>
    <row r="53" spans="3:15" ht="15">
      <c r="C53" s="3"/>
      <c r="E53" s="4"/>
      <c r="G53" s="3"/>
      <c r="H53" s="3"/>
      <c r="I53" s="3"/>
      <c r="J53" s="3"/>
    </row>
    <row r="54" spans="3:15" ht="15">
      <c r="C54" s="3"/>
      <c r="E54" s="4"/>
      <c r="G54" s="3"/>
      <c r="H54" s="3"/>
      <c r="I54" s="3"/>
      <c r="J54" s="3"/>
    </row>
    <row r="55" spans="3:15" ht="15">
      <c r="C55" s="3"/>
      <c r="E55" s="4"/>
      <c r="G55" s="3"/>
      <c r="H55" s="3"/>
      <c r="I55" s="3"/>
      <c r="J55" s="3"/>
    </row>
    <row r="56" spans="3:15" ht="15">
      <c r="C56" s="3"/>
      <c r="E56" s="4"/>
      <c r="G56" s="3"/>
      <c r="H56" s="3"/>
      <c r="I56" s="3"/>
      <c r="J56" s="3"/>
    </row>
    <row r="57" spans="3:15" ht="15">
      <c r="C57" s="3"/>
      <c r="E57" s="4"/>
      <c r="G57" s="3"/>
      <c r="H57" s="3"/>
      <c r="I57" s="3"/>
      <c r="J57" s="3"/>
    </row>
    <row r="58" spans="3:15" ht="15">
      <c r="C58" s="3"/>
      <c r="D58" s="3"/>
      <c r="E58" s="4"/>
      <c r="G58" s="3"/>
      <c r="H58" s="3"/>
      <c r="I58" s="3"/>
      <c r="J58" s="3"/>
    </row>
    <row r="59" spans="3:15" ht="15">
      <c r="C59" s="3"/>
      <c r="E59" s="4"/>
      <c r="G59" s="3"/>
      <c r="H59" s="3"/>
      <c r="I59" s="3"/>
      <c r="J59" s="3"/>
    </row>
    <row r="60" spans="3:15" ht="15">
      <c r="C60" s="3"/>
      <c r="E60" s="4"/>
      <c r="G60" s="3"/>
      <c r="H60" s="3"/>
      <c r="I60" s="3"/>
      <c r="J60" s="3"/>
    </row>
    <row r="61" spans="3:15" ht="15">
      <c r="C61" s="3"/>
      <c r="E61" s="4"/>
      <c r="G61" s="3"/>
      <c r="H61" s="3"/>
      <c r="I61" s="3"/>
      <c r="J61" s="3"/>
    </row>
    <row r="62" spans="3:15" ht="15">
      <c r="C62" s="3"/>
      <c r="E62" s="4"/>
      <c r="G62" s="3"/>
      <c r="H62" s="3"/>
      <c r="I62" s="3"/>
      <c r="J62" s="3"/>
    </row>
    <row r="63" spans="3:15" ht="15">
      <c r="C63" s="3"/>
      <c r="E63" s="4"/>
      <c r="G63" s="3"/>
      <c r="H63" s="3"/>
      <c r="I63" s="3"/>
      <c r="J63" s="3"/>
    </row>
    <row r="64" spans="3:15" ht="15">
      <c r="C64" s="3"/>
      <c r="E64" s="4"/>
      <c r="G64" s="3"/>
      <c r="H64" s="3"/>
      <c r="I64" s="3"/>
      <c r="J64" s="3"/>
    </row>
    <row r="65" spans="3:10" ht="15">
      <c r="C65" s="3"/>
      <c r="E65" s="4"/>
      <c r="G65" s="3"/>
      <c r="H65" s="3"/>
      <c r="I65" s="3"/>
      <c r="J65" s="3"/>
    </row>
    <row r="66" spans="3:10" ht="15">
      <c r="C66" s="3"/>
      <c r="E66" s="4"/>
      <c r="G66" s="3"/>
      <c r="H66" s="3"/>
      <c r="I66" s="3"/>
      <c r="J66" s="3"/>
    </row>
    <row r="67" spans="3:10" ht="15">
      <c r="C67" s="3"/>
      <c r="E67" s="4"/>
      <c r="G67" s="3"/>
      <c r="H67" s="3"/>
      <c r="I67" s="3"/>
      <c r="J67" s="3"/>
    </row>
    <row r="68" spans="3:10" ht="15">
      <c r="C68" s="3"/>
      <c r="E68" s="4"/>
      <c r="G68" s="3"/>
      <c r="H68" s="3"/>
      <c r="I68" s="3"/>
      <c r="J68" s="3"/>
    </row>
    <row r="69" spans="3:10" ht="15">
      <c r="C69" s="3"/>
      <c r="E69" s="4"/>
      <c r="G69" s="3"/>
      <c r="H69" s="3"/>
      <c r="I69" s="3"/>
      <c r="J69" s="3"/>
    </row>
    <row r="70" spans="3:10" ht="15">
      <c r="C70" s="3"/>
      <c r="E70" s="4"/>
      <c r="G70" s="3"/>
      <c r="H70" s="3"/>
      <c r="I70" s="3"/>
      <c r="J70" s="3"/>
    </row>
    <row r="71" spans="3:10" ht="15">
      <c r="C71" s="3"/>
      <c r="E71" s="4"/>
      <c r="G71" s="3"/>
      <c r="H71" s="3"/>
      <c r="I71" s="3"/>
      <c r="J71" s="3"/>
    </row>
    <row r="72" spans="3:10" ht="15">
      <c r="C72" s="3"/>
      <c r="E72" s="4"/>
      <c r="G72" s="3"/>
      <c r="H72" s="3"/>
      <c r="I72" s="3"/>
      <c r="J72" s="3"/>
    </row>
    <row r="73" spans="3:10" ht="15">
      <c r="C73" s="3"/>
      <c r="E73" s="4"/>
      <c r="G73" s="3"/>
      <c r="H73" s="3"/>
      <c r="I73" s="3"/>
      <c r="J73" s="3"/>
    </row>
    <row r="74" spans="3:10" ht="15">
      <c r="C74" s="3"/>
      <c r="E74" s="4"/>
      <c r="G74" s="3"/>
      <c r="H74" s="3"/>
      <c r="I74" s="3"/>
      <c r="J74" s="3"/>
    </row>
    <row r="75" spans="3:10" ht="15">
      <c r="C75" s="3"/>
      <c r="E75" s="4"/>
      <c r="G75" s="3"/>
      <c r="H75" s="3"/>
      <c r="I75" s="3"/>
      <c r="J75" s="3"/>
    </row>
    <row r="76" spans="3:10" ht="15">
      <c r="C76" s="3"/>
      <c r="E76" s="4"/>
      <c r="G76" s="3"/>
      <c r="H76" s="3"/>
      <c r="I76" s="3"/>
      <c r="J76" s="3"/>
    </row>
    <row r="77" spans="3:10" ht="15">
      <c r="C77" s="3"/>
      <c r="E77" s="4"/>
      <c r="G77" s="3"/>
      <c r="H77" s="3"/>
      <c r="I77" s="3"/>
      <c r="J77" s="3"/>
    </row>
    <row r="78" spans="3:10" ht="15">
      <c r="C78" s="3"/>
      <c r="E78" s="4"/>
      <c r="G78" s="3"/>
      <c r="H78" s="3"/>
      <c r="I78" s="3"/>
      <c r="J78" s="3"/>
    </row>
    <row r="79" spans="3:10" ht="15">
      <c r="C79" s="3"/>
      <c r="E79" s="4"/>
      <c r="G79" s="3"/>
      <c r="H79" s="3"/>
      <c r="I79" s="3"/>
      <c r="J79" s="3"/>
    </row>
    <row r="80" spans="3:10" ht="15">
      <c r="C80" s="3"/>
      <c r="E80" s="4"/>
      <c r="G80" s="3"/>
      <c r="H80" s="3"/>
      <c r="I80" s="3"/>
      <c r="J80" s="3"/>
    </row>
    <row r="81" spans="3:10" ht="15">
      <c r="C81" s="3"/>
      <c r="E81" s="4"/>
      <c r="G81" s="3"/>
      <c r="H81" s="3"/>
      <c r="I81" s="3"/>
      <c r="J81" s="3"/>
    </row>
    <row r="82" spans="3:10" ht="15">
      <c r="C82" s="3"/>
      <c r="E82" s="4"/>
      <c r="G82" s="3"/>
      <c r="H82" s="3"/>
      <c r="I82" s="3"/>
      <c r="J82" s="3"/>
    </row>
    <row r="83" spans="3:10" ht="15">
      <c r="C83" s="3"/>
      <c r="E83" s="4"/>
      <c r="G83" s="3"/>
      <c r="H83" s="3"/>
      <c r="I83" s="3"/>
      <c r="J83" s="3"/>
    </row>
    <row r="84" spans="3:10" ht="15">
      <c r="C84" s="3"/>
      <c r="E84" s="4"/>
      <c r="G84" s="3"/>
      <c r="H84" s="3"/>
      <c r="I84" s="3"/>
      <c r="J84" s="3"/>
    </row>
    <row r="85" spans="3:10" ht="15">
      <c r="C85" s="3"/>
      <c r="E85" s="4"/>
      <c r="G85" s="3"/>
      <c r="H85" s="3"/>
      <c r="I85" s="3"/>
      <c r="J85" s="3"/>
    </row>
    <row r="86" spans="3:10" ht="15">
      <c r="C86" s="3"/>
      <c r="E86" s="4"/>
      <c r="G86" s="3"/>
      <c r="H86" s="3"/>
      <c r="I86" s="3"/>
      <c r="J86" s="3"/>
    </row>
    <row r="87" spans="3:10" ht="15">
      <c r="C87" s="3"/>
      <c r="E87" s="4"/>
      <c r="G87" s="3"/>
      <c r="H87" s="3"/>
      <c r="I87" s="3"/>
      <c r="J87" s="3"/>
    </row>
    <row r="88" spans="3:10" ht="15">
      <c r="C88" s="3"/>
      <c r="E88" s="4"/>
      <c r="G88" s="3"/>
      <c r="H88" s="3"/>
      <c r="I88" s="3"/>
      <c r="J88" s="3"/>
    </row>
    <row r="89" spans="3:10" ht="15">
      <c r="C89" s="3"/>
      <c r="E89" s="4"/>
      <c r="G89" s="3"/>
      <c r="H89" s="3"/>
      <c r="I89" s="3"/>
      <c r="J89" s="3"/>
    </row>
    <row r="90" spans="3:10" ht="15">
      <c r="C90" s="3"/>
      <c r="E90" s="4"/>
      <c r="G90" s="3"/>
      <c r="H90" s="3"/>
      <c r="I90" s="3"/>
      <c r="J90" s="3"/>
    </row>
    <row r="91" spans="3:10" ht="15">
      <c r="C91" s="3"/>
      <c r="E91" s="4"/>
      <c r="G91" s="3"/>
      <c r="H91" s="3"/>
      <c r="I91" s="3"/>
      <c r="J91" s="3"/>
    </row>
    <row r="92" spans="3:10" ht="15">
      <c r="C92" s="3"/>
      <c r="E92" s="4"/>
      <c r="G92" s="3"/>
      <c r="H92" s="3"/>
      <c r="I92" s="3"/>
      <c r="J92" s="3"/>
    </row>
    <row r="93" spans="3:10" ht="15">
      <c r="C93" s="3"/>
      <c r="E93" s="4"/>
      <c r="G93" s="3"/>
      <c r="H93" s="3"/>
      <c r="I93" s="3"/>
      <c r="J93" s="3"/>
    </row>
    <row r="94" spans="3:10" ht="15">
      <c r="C94" s="3"/>
      <c r="E94" s="4"/>
      <c r="G94" s="3"/>
      <c r="H94" s="3"/>
      <c r="I94" s="3"/>
      <c r="J94" s="3"/>
    </row>
    <row r="95" spans="3:10" ht="15">
      <c r="C95" s="3"/>
      <c r="E95" s="4"/>
      <c r="G95" s="3"/>
      <c r="H95" s="3"/>
      <c r="I95" s="3"/>
      <c r="J95" s="3"/>
    </row>
    <row r="96" spans="3:10" ht="15">
      <c r="C96" s="3"/>
      <c r="E96" s="4"/>
      <c r="G96" s="3"/>
      <c r="H96" s="3"/>
      <c r="I96" s="3"/>
      <c r="J96" s="3"/>
    </row>
    <row r="97" spans="3:10" ht="15">
      <c r="C97" s="3"/>
      <c r="E97" s="4"/>
      <c r="G97" s="3"/>
      <c r="H97" s="3"/>
      <c r="I97" s="3"/>
      <c r="J97" s="3"/>
    </row>
    <row r="98" spans="3:10" ht="15">
      <c r="C98" s="3"/>
      <c r="E98" s="4"/>
      <c r="G98" s="3"/>
      <c r="H98" s="3"/>
      <c r="I98" s="3"/>
      <c r="J98" s="3"/>
    </row>
    <row r="99" spans="3:10" ht="15">
      <c r="C99" s="3"/>
      <c r="E99" s="4"/>
      <c r="G99" s="3"/>
      <c r="H99" s="3"/>
      <c r="I99" s="3"/>
      <c r="J99" s="3"/>
    </row>
    <row r="100" spans="3:10" ht="15">
      <c r="C100" s="3"/>
      <c r="E100" s="4"/>
      <c r="G100" s="3"/>
      <c r="H100" s="3"/>
      <c r="I100" s="3"/>
      <c r="J100" s="3"/>
    </row>
    <row r="101" spans="3:10" ht="15">
      <c r="C101" s="3"/>
      <c r="E101" s="4"/>
      <c r="G101" s="3"/>
      <c r="H101" s="3"/>
      <c r="I101" s="3"/>
      <c r="J101" s="3"/>
    </row>
    <row r="102" spans="3:10" ht="15">
      <c r="C102" s="3"/>
      <c r="E102" s="4"/>
      <c r="G102" s="3"/>
      <c r="H102" s="3"/>
      <c r="I102" s="3"/>
      <c r="J102" s="3"/>
    </row>
    <row r="103" spans="3:10" ht="15">
      <c r="C103" s="3"/>
      <c r="E103" s="4"/>
      <c r="G103" s="3"/>
      <c r="H103" s="3"/>
      <c r="I103" s="3"/>
      <c r="J103" s="3"/>
    </row>
    <row r="104" spans="3:10" ht="15">
      <c r="C104" s="3"/>
      <c r="E104" s="4"/>
      <c r="G104" s="3"/>
      <c r="H104" s="3"/>
      <c r="I104" s="3"/>
      <c r="J104" s="3"/>
    </row>
    <row r="105" spans="3:10" ht="15">
      <c r="C105" s="3"/>
      <c r="E105" s="4"/>
      <c r="G105" s="3"/>
      <c r="H105" s="3"/>
      <c r="I105" s="3"/>
      <c r="J105" s="3"/>
    </row>
    <row r="106" spans="3:10" ht="15">
      <c r="C106" s="3"/>
      <c r="E106" s="4"/>
      <c r="G106" s="3"/>
      <c r="H106" s="3"/>
      <c r="I106" s="3"/>
      <c r="J106" s="3"/>
    </row>
    <row r="107" spans="3:10" ht="15">
      <c r="C107" s="3"/>
      <c r="E107" s="4"/>
      <c r="G107" s="3"/>
      <c r="H107" s="3"/>
      <c r="I107" s="3"/>
      <c r="J107" s="3"/>
    </row>
    <row r="108" spans="3:10" ht="15">
      <c r="C108" s="3"/>
      <c r="E108" s="4"/>
      <c r="G108" s="3"/>
      <c r="H108" s="3"/>
      <c r="I108" s="3"/>
      <c r="J108" s="3"/>
    </row>
    <row r="109" spans="3:10" ht="15">
      <c r="C109" s="3"/>
      <c r="E109" s="4"/>
      <c r="G109" s="3"/>
      <c r="H109" s="3"/>
      <c r="I109" s="3"/>
      <c r="J109" s="3"/>
    </row>
    <row r="110" spans="3:10" ht="15">
      <c r="C110" s="3"/>
      <c r="E110" s="4"/>
      <c r="G110" s="3"/>
      <c r="H110" s="3"/>
      <c r="I110" s="3"/>
      <c r="J110" s="3"/>
    </row>
    <row r="111" spans="3:10" ht="15">
      <c r="C111" s="3"/>
      <c r="E111" s="4"/>
      <c r="G111" s="3"/>
      <c r="H111" s="3"/>
      <c r="I111" s="3"/>
      <c r="J111" s="3"/>
    </row>
    <row r="112" spans="3:10" ht="15">
      <c r="C112" s="3"/>
      <c r="E112" s="4"/>
      <c r="G112" s="3"/>
      <c r="H112" s="3"/>
      <c r="I112" s="3"/>
      <c r="J112" s="3"/>
    </row>
    <row r="113" spans="3:10" ht="15">
      <c r="C113" s="3"/>
      <c r="E113" s="4"/>
      <c r="G113" s="3"/>
      <c r="H113" s="3"/>
      <c r="I113" s="3"/>
      <c r="J113" s="3"/>
    </row>
    <row r="114" spans="3:10" ht="15">
      <c r="C114" s="3"/>
      <c r="E114" s="4"/>
      <c r="G114" s="3"/>
      <c r="H114" s="3"/>
      <c r="I114" s="3"/>
      <c r="J114" s="3"/>
    </row>
    <row r="115" spans="3:10" ht="15">
      <c r="C115" s="3"/>
      <c r="E115" s="4"/>
      <c r="G115" s="3"/>
      <c r="H115" s="3"/>
      <c r="I115" s="3"/>
      <c r="J115" s="3"/>
    </row>
    <row r="116" spans="3:10" ht="15">
      <c r="C116" s="3"/>
      <c r="E116" s="4"/>
      <c r="G116" s="3"/>
      <c r="H116" s="3"/>
      <c r="I116" s="3"/>
      <c r="J116" s="3"/>
    </row>
    <row r="117" spans="3:10" ht="15">
      <c r="C117" s="3"/>
      <c r="E117" s="4"/>
      <c r="G117" s="3"/>
      <c r="H117" s="3"/>
      <c r="I117" s="3"/>
      <c r="J117" s="3"/>
    </row>
    <row r="118" spans="3:10" ht="15">
      <c r="C118" s="3"/>
      <c r="E118" s="4"/>
      <c r="G118" s="3"/>
      <c r="H118" s="3"/>
      <c r="I118" s="3"/>
      <c r="J118" s="3"/>
    </row>
    <row r="119" spans="3:10" ht="15">
      <c r="C119" s="3"/>
      <c r="E119" s="4"/>
      <c r="G119" s="3"/>
      <c r="H119" s="3"/>
      <c r="I119" s="3"/>
      <c r="J119" s="3"/>
    </row>
    <row r="120" spans="3:10" ht="15">
      <c r="C120" s="3"/>
      <c r="E120" s="4"/>
      <c r="G120" s="3"/>
      <c r="H120" s="3"/>
      <c r="I120" s="3"/>
      <c r="J120" s="3"/>
    </row>
    <row r="121" spans="3:10" ht="15">
      <c r="C121" s="3"/>
      <c r="E121" s="4"/>
      <c r="G121" s="3"/>
      <c r="H121" s="3"/>
      <c r="I121" s="3"/>
      <c r="J121" s="3"/>
    </row>
    <row r="122" spans="3:10" ht="15">
      <c r="C122" s="3"/>
      <c r="E122" s="4"/>
      <c r="G122" s="3"/>
      <c r="H122" s="3"/>
      <c r="I122" s="3"/>
      <c r="J122" s="3"/>
    </row>
    <row r="123" spans="3:10" ht="15">
      <c r="C123" s="3"/>
      <c r="E123" s="4"/>
      <c r="G123" s="3"/>
      <c r="H123" s="3"/>
      <c r="I123" s="3"/>
      <c r="J123" s="3"/>
    </row>
    <row r="124" spans="3:10" ht="15">
      <c r="C124" s="3"/>
      <c r="E124" s="4"/>
      <c r="G124" s="3"/>
      <c r="H124" s="3"/>
      <c r="I124" s="3"/>
      <c r="J124" s="3"/>
    </row>
  </sheetData>
  <mergeCells count="2">
    <mergeCell ref="A1:G1"/>
    <mergeCell ref="H2:L2"/>
  </mergeCells>
  <conditionalFormatting sqref="K4:K48">
    <cfRule type="containsText" dxfId="0" priority="1" operator="containsText" text="Ja">
      <formula>NOT(ISERROR(SEARCH("Ja",K4)))</formula>
    </cfRule>
  </conditionalFormatting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G2" sqref="G2"/>
    </sheetView>
  </sheetViews>
  <sheetFormatPr baseColWidth="10" defaultRowHeight="12.75"/>
  <cols>
    <col min="1" max="1" width="13.140625" customWidth="1"/>
  </cols>
  <sheetData>
    <row r="1" spans="1:9" ht="18.75" customHeight="1">
      <c r="A1" s="83" t="s">
        <v>178</v>
      </c>
      <c r="B1" s="83"/>
      <c r="C1" s="83"/>
      <c r="D1" s="83"/>
    </row>
    <row r="2" spans="1:9" ht="18" customHeight="1">
      <c r="B2" s="65"/>
      <c r="C2" s="66"/>
      <c r="D2" s="66"/>
    </row>
    <row r="3" spans="1:9" ht="15">
      <c r="A3" s="6"/>
      <c r="B3" s="6">
        <v>2011</v>
      </c>
      <c r="C3" s="6">
        <v>2012</v>
      </c>
      <c r="D3" s="7">
        <v>2013</v>
      </c>
    </row>
    <row r="4" spans="1:9">
      <c r="A4" t="s">
        <v>174</v>
      </c>
      <c r="B4">
        <v>22000</v>
      </c>
      <c r="C4">
        <v>30000</v>
      </c>
      <c r="D4">
        <v>29000</v>
      </c>
    </row>
    <row r="5" spans="1:9">
      <c r="A5" t="s">
        <v>175</v>
      </c>
      <c r="B5">
        <v>13000</v>
      </c>
      <c r="C5">
        <v>15000</v>
      </c>
      <c r="D5">
        <v>22000</v>
      </c>
    </row>
    <row r="6" spans="1:9">
      <c r="A6" t="s">
        <v>176</v>
      </c>
      <c r="B6">
        <v>30000</v>
      </c>
      <c r="C6">
        <v>10000</v>
      </c>
      <c r="D6">
        <v>10000</v>
      </c>
    </row>
    <row r="7" spans="1:9">
      <c r="A7" t="s">
        <v>177</v>
      </c>
      <c r="B7">
        <v>25000</v>
      </c>
      <c r="C7">
        <v>27000</v>
      </c>
      <c r="D7">
        <v>21000</v>
      </c>
    </row>
    <row r="11" spans="1:9">
      <c r="A11" s="84"/>
      <c r="B11" s="84"/>
      <c r="C11" s="84"/>
      <c r="D11" s="84"/>
      <c r="E11" s="84"/>
      <c r="F11" s="84"/>
      <c r="G11" s="84"/>
      <c r="H11" s="84"/>
      <c r="I11" s="84"/>
    </row>
    <row r="12" spans="1:9">
      <c r="A12" s="84"/>
      <c r="B12" s="84"/>
      <c r="C12" s="84"/>
      <c r="D12" s="84"/>
      <c r="E12" s="84"/>
      <c r="F12" s="84"/>
      <c r="G12" s="84"/>
      <c r="H12" s="84"/>
      <c r="I12" s="84"/>
    </row>
    <row r="13" spans="1:9">
      <c r="A13" s="84"/>
      <c r="B13" s="84"/>
      <c r="C13" s="84"/>
      <c r="D13" s="84"/>
      <c r="E13" s="84"/>
      <c r="F13" s="84"/>
      <c r="G13" s="84"/>
      <c r="H13" s="84"/>
      <c r="I13" s="84"/>
    </row>
    <row r="14" spans="1:9">
      <c r="A14" s="84"/>
      <c r="B14" s="84"/>
      <c r="C14" s="84"/>
      <c r="D14" s="84"/>
      <c r="E14" s="84"/>
      <c r="F14" s="84"/>
      <c r="G14" s="84"/>
      <c r="H14" s="84"/>
      <c r="I14" s="84"/>
    </row>
    <row r="15" spans="1:9">
      <c r="A15" s="84"/>
      <c r="B15" s="84"/>
      <c r="C15" s="84"/>
      <c r="D15" s="84"/>
      <c r="E15" s="84"/>
      <c r="F15" s="84"/>
      <c r="G15" s="84"/>
      <c r="H15" s="84"/>
      <c r="I15" s="84"/>
    </row>
    <row r="16" spans="1:9">
      <c r="A16" s="84"/>
      <c r="B16" s="84"/>
      <c r="C16" s="84"/>
      <c r="D16" s="84"/>
      <c r="E16" s="84"/>
      <c r="F16" s="84"/>
      <c r="G16" s="84"/>
      <c r="H16" s="84"/>
      <c r="I16" s="84"/>
    </row>
    <row r="17" spans="1:9">
      <c r="A17" s="84"/>
      <c r="B17" s="84"/>
      <c r="C17" s="84"/>
      <c r="D17" s="84"/>
      <c r="E17" s="84"/>
      <c r="F17" s="84"/>
      <c r="G17" s="84"/>
      <c r="H17" s="84"/>
      <c r="I17" s="84"/>
    </row>
    <row r="18" spans="1:9">
      <c r="A18" s="84"/>
      <c r="B18" s="84"/>
      <c r="C18" s="84"/>
      <c r="D18" s="84"/>
      <c r="E18" s="84"/>
      <c r="F18" s="84"/>
      <c r="G18" s="84"/>
      <c r="H18" s="84"/>
      <c r="I18" s="84"/>
    </row>
    <row r="19" spans="1:9">
      <c r="A19" s="84"/>
      <c r="B19" s="84"/>
      <c r="C19" s="84"/>
      <c r="D19" s="84"/>
      <c r="E19" s="84"/>
      <c r="F19" s="84"/>
      <c r="G19" s="84"/>
      <c r="H19" s="84"/>
      <c r="I19" s="84"/>
    </row>
    <row r="20" spans="1:9">
      <c r="A20" s="84"/>
      <c r="B20" s="84"/>
      <c r="C20" s="84"/>
      <c r="D20" s="84"/>
      <c r="E20" s="84"/>
      <c r="F20" s="84"/>
      <c r="G20" s="84"/>
      <c r="H20" s="84"/>
      <c r="I20" s="84"/>
    </row>
    <row r="21" spans="1:9">
      <c r="A21" s="84"/>
      <c r="B21" s="84"/>
      <c r="C21" s="84"/>
      <c r="D21" s="84"/>
      <c r="E21" s="84"/>
      <c r="F21" s="84"/>
      <c r="G21" s="84"/>
      <c r="H21" s="84"/>
      <c r="I21" s="84"/>
    </row>
    <row r="22" spans="1:9">
      <c r="A22" s="84"/>
      <c r="B22" s="84"/>
      <c r="C22" s="84"/>
      <c r="D22" s="84"/>
      <c r="E22" s="84"/>
      <c r="F22" s="84"/>
      <c r="G22" s="84"/>
      <c r="H22" s="84"/>
      <c r="I22" s="84"/>
    </row>
    <row r="23" spans="1:9">
      <c r="A23" s="84"/>
      <c r="B23" s="84"/>
      <c r="C23" s="84"/>
      <c r="D23" s="84"/>
      <c r="E23" s="84"/>
      <c r="F23" s="84"/>
      <c r="G23" s="84"/>
      <c r="H23" s="84"/>
      <c r="I23" s="84"/>
    </row>
    <row r="24" spans="1:9">
      <c r="A24" s="84"/>
      <c r="B24" s="84"/>
      <c r="C24" s="84"/>
      <c r="D24" s="84"/>
      <c r="E24" s="84"/>
      <c r="F24" s="84"/>
      <c r="G24" s="84"/>
      <c r="H24" s="84"/>
      <c r="I24" s="84"/>
    </row>
    <row r="25" spans="1:9">
      <c r="A25" s="84"/>
      <c r="B25" s="84"/>
      <c r="C25" s="84"/>
      <c r="D25" s="84"/>
      <c r="E25" s="84"/>
      <c r="F25" s="84"/>
      <c r="G25" s="84"/>
      <c r="H25" s="84"/>
      <c r="I25" s="84"/>
    </row>
    <row r="26" spans="1:9">
      <c r="A26" s="84"/>
      <c r="B26" s="84"/>
      <c r="C26" s="84"/>
      <c r="D26" s="84"/>
      <c r="E26" s="84"/>
      <c r="F26" s="84"/>
      <c r="G26" s="84"/>
      <c r="H26" s="84"/>
      <c r="I26" s="84"/>
    </row>
    <row r="27" spans="1:9">
      <c r="A27" s="84"/>
      <c r="B27" s="84"/>
      <c r="C27" s="84"/>
      <c r="D27" s="84"/>
      <c r="E27" s="84"/>
      <c r="F27" s="84"/>
      <c r="G27" s="84"/>
      <c r="H27" s="84"/>
      <c r="I27" s="84"/>
    </row>
    <row r="28" spans="1:9">
      <c r="A28" s="84"/>
      <c r="B28" s="84"/>
      <c r="C28" s="84"/>
      <c r="D28" s="84"/>
      <c r="E28" s="84"/>
      <c r="F28" s="84"/>
      <c r="G28" s="84"/>
      <c r="H28" s="84"/>
      <c r="I28" s="84"/>
    </row>
    <row r="29" spans="1:9">
      <c r="A29" s="84"/>
      <c r="B29" s="84"/>
      <c r="C29" s="84"/>
      <c r="D29" s="84"/>
      <c r="E29" s="84"/>
      <c r="F29" s="84"/>
      <c r="G29" s="84"/>
      <c r="H29" s="84"/>
      <c r="I29" s="84"/>
    </row>
    <row r="30" spans="1:9">
      <c r="A30" s="84"/>
      <c r="B30" s="84"/>
      <c r="C30" s="84"/>
      <c r="D30" s="84"/>
      <c r="E30" s="84"/>
      <c r="F30" s="84"/>
      <c r="G30" s="84"/>
      <c r="H30" s="84"/>
      <c r="I30" s="84"/>
    </row>
    <row r="31" spans="1:9">
      <c r="A31" s="84"/>
      <c r="B31" s="84"/>
      <c r="C31" s="84"/>
      <c r="D31" s="84"/>
      <c r="E31" s="84"/>
      <c r="F31" s="84"/>
      <c r="G31" s="84"/>
      <c r="H31" s="84"/>
      <c r="I31" s="84"/>
    </row>
    <row r="32" spans="1:9">
      <c r="A32" s="84"/>
      <c r="B32" s="84"/>
      <c r="C32" s="84"/>
      <c r="D32" s="84"/>
      <c r="E32" s="84"/>
      <c r="F32" s="84"/>
      <c r="G32" s="84"/>
      <c r="H32" s="84"/>
      <c r="I32" s="84"/>
    </row>
    <row r="33" spans="1:9">
      <c r="A33" s="84"/>
      <c r="B33" s="84"/>
      <c r="C33" s="84"/>
      <c r="D33" s="84"/>
      <c r="E33" s="84"/>
      <c r="F33" s="84"/>
      <c r="G33" s="84"/>
      <c r="H33" s="84"/>
      <c r="I33" s="84"/>
    </row>
    <row r="34" spans="1:9">
      <c r="A34" s="84"/>
      <c r="B34" s="84"/>
      <c r="C34" s="84"/>
      <c r="D34" s="84"/>
      <c r="E34" s="84"/>
      <c r="F34" s="84"/>
      <c r="G34" s="84"/>
      <c r="H34" s="84"/>
      <c r="I34" s="84"/>
    </row>
    <row r="35" spans="1:9">
      <c r="A35" s="84"/>
      <c r="B35" s="84"/>
      <c r="C35" s="84"/>
      <c r="D35" s="84"/>
      <c r="E35" s="84"/>
      <c r="F35" s="84"/>
      <c r="G35" s="84"/>
      <c r="H35" s="84"/>
      <c r="I35" s="84"/>
    </row>
    <row r="36" spans="1:9">
      <c r="A36" s="84"/>
      <c r="B36" s="84"/>
      <c r="C36" s="84"/>
      <c r="D36" s="84"/>
      <c r="E36" s="84"/>
      <c r="F36" s="84"/>
      <c r="G36" s="84"/>
      <c r="H36" s="84"/>
      <c r="I36" s="84"/>
    </row>
    <row r="37" spans="1:9">
      <c r="A37" s="84"/>
      <c r="B37" s="84"/>
      <c r="C37" s="84"/>
      <c r="D37" s="84"/>
      <c r="E37" s="84"/>
      <c r="F37" s="84"/>
      <c r="G37" s="84"/>
      <c r="H37" s="84"/>
      <c r="I37" s="84"/>
    </row>
    <row r="38" spans="1:9">
      <c r="A38" s="84"/>
      <c r="B38" s="84"/>
      <c r="C38" s="84"/>
      <c r="D38" s="84"/>
      <c r="E38" s="84"/>
      <c r="F38" s="84"/>
      <c r="G38" s="84"/>
      <c r="H38" s="84"/>
      <c r="I38" s="84"/>
    </row>
    <row r="39" spans="1:9">
      <c r="A39" s="84"/>
      <c r="B39" s="84"/>
      <c r="C39" s="84"/>
      <c r="D39" s="84"/>
      <c r="E39" s="84"/>
      <c r="F39" s="84"/>
      <c r="G39" s="84"/>
      <c r="H39" s="84"/>
      <c r="I39" s="84"/>
    </row>
  </sheetData>
  <mergeCells count="1">
    <mergeCell ref="A1:D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Vermietung</vt:lpstr>
      <vt:lpstr>Vermietung gefiltert</vt:lpstr>
      <vt:lpstr>Einnahmen 2013</vt:lpstr>
      <vt:lpstr>Einnahmen Automarken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2013-05-23T10:58:40Z</dcterms:created>
  <dcterms:modified xsi:type="dcterms:W3CDTF">2014-03-28T20:15:13Z</dcterms:modified>
</cp:coreProperties>
</file>